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DOCUMENTI RAGIONERIA\pubblicazioni trasparenza\pagamenti\2026\"/>
    </mc:Choice>
  </mc:AlternateContent>
  <xr:revisionPtr revIDLastSave="0" documentId="8_{92F48052-7FFC-433C-BAD6-763F760EFFBE}" xr6:coauthVersionLast="47" xr6:coauthVersionMax="47" xr10:uidLastSave="{00000000-0000-0000-0000-000000000000}"/>
  <bookViews>
    <workbookView xWindow="-15" yWindow="1440" windowWidth="26805" windowHeight="14115" firstSheet="6" activeTab="6" xr2:uid="{1E1E7548-0252-46DB-9E52-276A69317BFC}"/>
  </bookViews>
  <sheets>
    <sheet name="SiopeAllegatoB" sheetId="1" state="hidden" r:id="rId1"/>
    <sheet name="Fatture" sheetId="2" state="hidden" r:id="rId2"/>
    <sheet name="Mandati" sheetId="3" state="hidden" r:id="rId3"/>
    <sheet name="FattureTempi" sheetId="4" state="hidden" r:id="rId4"/>
    <sheet name="MandatiTempi" sheetId="5" state="hidden" r:id="rId5"/>
    <sheet name="IndicatoreRiduzioneDebitoCR" sheetId="6" state="hidden" r:id="rId6"/>
    <sheet name="Debiti" sheetId="7" r:id="rId7"/>
    <sheet name="ElencoFatture" sheetId="8" state="hidden" r:id="rId8"/>
  </sheets>
  <definedNames>
    <definedName name="_xlnm.Print_Area" localSheetId="6">Debiti!$A$1:$AC$79</definedName>
    <definedName name="_xlnm.Print_Area" localSheetId="7">ElencoFatture!$C$1:$P$72</definedName>
    <definedName name="_xlnm.Print_Area" localSheetId="3">FattureTempi!$A$1:$AI$66</definedName>
    <definedName name="_xlnm.Print_Area" localSheetId="5">IndicatoreRiduzioneDebitoCR!$A$1:$M$16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G9" i="6" s="1"/>
  <c r="C10" i="6"/>
  <c r="C11" i="6"/>
  <c r="G11" i="6"/>
  <c r="C13" i="6"/>
  <c r="G13" i="6"/>
  <c r="G15" i="6"/>
  <c r="L15" i="6" s="1"/>
  <c r="G5" i="7"/>
  <c r="G6" i="7"/>
  <c r="C7" i="6" s="1"/>
  <c r="L13" i="6" s="1"/>
  <c r="E5" i="6" s="1"/>
  <c r="J11" i="7"/>
  <c r="AD11" i="7"/>
  <c r="J12" i="7"/>
  <c r="AD12" i="7"/>
  <c r="J13" i="7"/>
  <c r="AD13" i="7"/>
  <c r="J14" i="7"/>
  <c r="AD14" i="7"/>
  <c r="J15" i="7"/>
  <c r="AD15" i="7"/>
  <c r="J16" i="7"/>
  <c r="AD16" i="7"/>
  <c r="J17" i="7"/>
  <c r="AD17" i="7"/>
  <c r="J18" i="7"/>
  <c r="AD18" i="7"/>
  <c r="G20" i="7"/>
  <c r="AD20" i="7"/>
  <c r="H8" i="8"/>
</calcChain>
</file>

<file path=xl/sharedStrings.xml><?xml version="1.0" encoding="utf-8"?>
<sst xmlns="http://schemas.openxmlformats.org/spreadsheetml/2006/main" count="395" uniqueCount="206">
  <si>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</si>
  <si>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</si>
  <si>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</si>
  <si>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</si>
  <si>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</si>
  <si>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</si>
  <si>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</si>
  <si>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</si>
  <si>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</si>
  <si>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</si>
  <si>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</si>
  <si>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</si>
  <si>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</si>
  <si>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</si>
  <si>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</si>
  <si>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</si>
  <si>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</si>
  <si>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</si>
  <si>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</si>
  <si>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</si>
  <si>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</si>
  <si>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</si>
  <si>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</si>
  <si>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</si>
  <si>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</si>
  <si>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</si>
  <si>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</si>
  <si>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</si>
  <si>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</si>
  <si>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</si>
  <si>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</si>
  <si>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</si>
  <si>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</si>
  <si>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</si>
  <si>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</si>
  <si>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</si>
  <si>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</si>
  <si>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</si>
  <si>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</si>
  <si>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</si>
  <si>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</si>
  <si>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</si>
  <si>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</si>
  <si>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</si>
  <si>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</si>
  <si>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</si>
  <si>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</si>
  <si>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</si>
  <si>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</si>
  <si>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</si>
  <si>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</si>
  <si>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</si>
  <si>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</si>
  <si>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</si>
  <si>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</si>
  <si>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</si>
  <si>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Tempestività dei Pagamenti - Elenco Mandati senza Fatture</t>
  </si>
  <si>
    <t>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</si>
  <si>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</si>
  <si>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</si>
  <si>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</si>
  <si>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</si>
  <si>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</si>
  <si>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</si>
  <si>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</si>
  <si>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</si>
  <si>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</si>
  <si>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</si>
  <si>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</si>
  <si>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</si>
  <si>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</si>
  <si>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</si>
  <si>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del Numero delle Imprese Creditrici - Elenco Fatture da Pagare al 31/03/2026</t>
  </si>
  <si>
    <t>Ammontare Complessivo dei Debiti</t>
  </si>
  <si>
    <t>Numero Imprese Creditrici</t>
  </si>
  <si>
    <t>(Da Nota IFEL del 21/11/2019)</t>
  </si>
  <si>
    <r>
      <t xml:space="preserve">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&gt; 0,9 allora l’indicatore fa scattare l’obbligo di accantonamento per mancata riduzione del debito pregresso secondo la quota massima del 5%. </t>
    </r>
  </si>
  <si>
    <r>
      <t xml:space="preserve">    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&lt;= 0,9 allora l’indicatore individua un caso da non sanzionare sotto il profilo della mancata riduzione del debito pregresso e si passa ad elaborare il ritardo annuale dei pagamenti;</t>
    </r>
  </si>
  <si>
    <r>
      <t xml:space="preserve">  o calcoliamo il rapporto dei due importi</t>
    </r>
    <r>
      <rPr>
        <b/>
        <i/>
        <sz val="9"/>
        <color indexed="8"/>
        <rFont val="Calibri"/>
        <family val="2"/>
      </rPr>
      <t xml:space="preserve"> R</t>
    </r>
    <r>
      <rPr>
        <i/>
        <sz val="9"/>
        <color indexed="8"/>
        <rFont val="Calibri"/>
        <family val="2"/>
      </rPr>
      <t>=(STOCK-1)/(STOCK-2)</t>
    </r>
  </si>
  <si>
    <r>
      <t xml:space="preserve">  o calcoliamo l’ammontare dello stock di debiti commerciali residui scaduti e non pagati alla fine del secondo esercizio precedente, che chiameremo </t>
    </r>
    <r>
      <rPr>
        <b/>
        <i/>
        <sz val="9"/>
        <color indexed="8"/>
        <rFont val="Calibri"/>
        <family val="2"/>
      </rPr>
      <t>STOCK-2</t>
    </r>
    <r>
      <rPr>
        <i/>
        <sz val="9"/>
        <color indexed="8"/>
        <rFont val="Calibri"/>
        <family val="2"/>
      </rPr>
      <t xml:space="preserve">;   </t>
    </r>
  </si>
  <si>
    <t xml:space="preserve">- altrimenti (STOCK-1 maggiore del 5% del totale fatture): </t>
  </si>
  <si>
    <t xml:space="preserve">  o  l’indicatore individua un caso da non sanzionare sotto il profilo della  mancata riduzione del debito pregresso e si passa ad elaborare l’indicatore di ritardo annuale dei pagamenti;</t>
  </si>
  <si>
    <r>
      <t xml:space="preserve">- se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 è minore o uguale al 5% del totale delle fatture ricevute nell’esercizio precedente: </t>
    </r>
  </si>
  <si>
    <r>
      <t xml:space="preserve">- calcoliamo l’ammontare dello stock di debiti commerciali residui scaduti e non pagati alla fine dell’esercizio precedente, che chiameremo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; </t>
    </r>
  </si>
  <si>
    <t xml:space="preserve">L’algoritmo per il calcolo dell’indicatore di riduzione del debito è il seguente: </t>
  </si>
  <si>
    <t>(2)</t>
  </si>
  <si>
    <t>(R) &lt;= 0,90</t>
  </si>
  <si>
    <t>Rapporto Stock (R) = (STOCK - 1) / (STOCK - 2)</t>
  </si>
  <si>
    <t>Ammontare Complessivo dei Debiti 2019 (STOCK - 2)</t>
  </si>
  <si>
    <t>(1)</t>
  </si>
  <si>
    <t>(STOCK - 1) &lt;=  5 % dell'Importo delle fatture</t>
  </si>
  <si>
    <t xml:space="preserve"> 5% dell'Importo Totale delle Fatture</t>
  </si>
  <si>
    <t xml:space="preserve">Importo Totale Fatture dell'Anno </t>
  </si>
  <si>
    <t>*Vedi dettaglio nel foglio ElencoFatture</t>
  </si>
  <si>
    <t>Importo Totale Fatture dell'Anno (NETTO)</t>
  </si>
  <si>
    <t>Importo Totale Fatture dell'Anno (IVA)</t>
  </si>
  <si>
    <t>5 % fatture</t>
  </si>
  <si>
    <t>Importo Totale Fatture dell'Anno (LORDO)</t>
  </si>
  <si>
    <t>*Vedi dettaglio nel foglio Debiti</t>
  </si>
  <si>
    <t>Ammontare Complessivo dei Debiti 2020 (STOCK - 1)</t>
  </si>
  <si>
    <t>Rispettato se (1) o (2) è uguale a SI</t>
  </si>
  <si>
    <t>RISPETTATO</t>
  </si>
  <si>
    <t xml:space="preserve">Indicatore di Riduzione del Debito Commerciale Residuo </t>
  </si>
  <si>
    <t>Indicatore di Riduzione del Debito Commerciale Residuo</t>
  </si>
  <si>
    <t>Importo IVA</t>
  </si>
  <si>
    <t>Data PEC / Data Protocollo/ Data Registrazione</t>
  </si>
  <si>
    <t>Stato Fattura    (I / L / P)</t>
  </si>
  <si>
    <t>Numero Movimento</t>
  </si>
  <si>
    <t>Vengono visualizzate tutte le Fatture Acquisto la cui data PEC (in altrnativa se non valorizzata Data Protocollo o Data Registrazione) è del 2020</t>
  </si>
  <si>
    <t>Importi CALCOLO</t>
  </si>
  <si>
    <t>Importi TOTALI</t>
  </si>
  <si>
    <t>Indicatore di Riduzione del Debito Residuo - Elenco Fatture dell'Anno</t>
  </si>
  <si>
    <t>(*) Importo Complessivo dei Debiti al Netto dell'Iva</t>
  </si>
  <si>
    <t>Identificativo SDI</t>
  </si>
  <si>
    <t>Importo Calcolo</t>
  </si>
  <si>
    <t>Importo Totale Fatture dell'Anno (IVA SPLIT PAYMENT)</t>
  </si>
  <si>
    <t>Importo Totale Fatture dell'Anno (NETTO IVA SPLIT PAYMENT)</t>
  </si>
  <si>
    <t>Importo Totale Fatture dell'Anno (NETTO SPLIT PAYMENT)</t>
  </si>
  <si>
    <t>Comune di Villanova Mondovi'</t>
  </si>
  <si>
    <t>agg. 03/06/2026</t>
  </si>
  <si>
    <t>31/03/2026</t>
  </si>
  <si>
    <t>5</t>
  </si>
  <si>
    <t>LAVORI DI SISTEMAZIONE DELL AREA GIOCHI IN FRAZIONE MADONNA DEL PASCO PRESSO SCUOLA PRIMARIA</t>
  </si>
  <si>
    <t>NO</t>
  </si>
  <si>
    <t>BAA4B02EB3</t>
  </si>
  <si>
    <t>16987457882</t>
  </si>
  <si>
    <t>2026</t>
  </si>
  <si>
    <t>3338</t>
  </si>
  <si>
    <t>BOASSO GIARDINI DI BOASSO DAVIDE</t>
  </si>
  <si>
    <t>04108890049</t>
  </si>
  <si>
    <t>BSSDVD70D08F351C</t>
  </si>
  <si>
    <t>3</t>
  </si>
  <si>
    <t>AREA TECNICA LAVORI PUBBLICI Servizio Lavori Pubblici e Patrimonio</t>
  </si>
  <si>
    <t>2040101</t>
  </si>
  <si>
    <t>21/04/2026</t>
  </si>
  <si>
    <t>30/04/2026</t>
  </si>
  <si>
    <t>03/03/2026</t>
  </si>
  <si>
    <t>5752500271</t>
  </si>
  <si>
    <t>13/02/2026</t>
  </si>
  <si>
    <t>FORNITURA ENERGIA ELETTRICA - GENNAIO 2026 BALMA CASOTTI</t>
  </si>
  <si>
    <t>SI</t>
  </si>
  <si>
    <t>B5B35F829E</t>
  </si>
  <si>
    <t>16756801646</t>
  </si>
  <si>
    <t>2209</t>
  </si>
  <si>
    <t>28/02/2026</t>
  </si>
  <si>
    <t>EDISON ENERGIA SPA</t>
  </si>
  <si>
    <t>08526440154</t>
  </si>
  <si>
    <t>2</t>
  </si>
  <si>
    <t>AREA ECONOMICA FINANZIARIA Servizio Ragioneria e Economato</t>
  </si>
  <si>
    <t>1010303</t>
  </si>
  <si>
    <t>30/03/2026</t>
  </si>
  <si>
    <t>2026014535</t>
  </si>
  <si>
    <t>27/03/2026</t>
  </si>
  <si>
    <t>CORRISPETTIVO A COPERTURA DEGLI ONERI DI GESTIONE CONVENZIONE: L04H246735907 (Periodo anno 2026)</t>
  </si>
  <si>
    <t/>
  </si>
  <si>
    <t>16972176656</t>
  </si>
  <si>
    <t>3291</t>
  </si>
  <si>
    <t>28/03/2026</t>
  </si>
  <si>
    <t>GESTORE DEI SERVIZI ENERGETICI S.P.A.</t>
  </si>
  <si>
    <t>05754381001</t>
  </si>
  <si>
    <t>1010203</t>
  </si>
  <si>
    <t>22/04/2026</t>
  </si>
  <si>
    <t>27/04/2026</t>
  </si>
  <si>
    <t>403/PA</t>
  </si>
  <si>
    <t>20/03/2026</t>
  </si>
  <si>
    <t>"SERVIZIO DI FORNITURA CONNESSIONE FIBRA OTTICA PRESSO BIBLIOTECA CIVICA ""GALLO ORSI""  - CANONE FEBBRAIO/MARZO/APRILE 2026</t>
  </si>
  <si>
    <t>Z2B3D6EB53</t>
  </si>
  <si>
    <t>16969153102</t>
  </si>
  <si>
    <t>3289</t>
  </si>
  <si>
    <t>INFORMATICA SYSTEM S.R.L.</t>
  </si>
  <si>
    <t>04187480043</t>
  </si>
  <si>
    <t>7</t>
  </si>
  <si>
    <t>AREA TECNICA URBANISTICA Servizio Commercio, Agricoltura e Biblioteca</t>
  </si>
  <si>
    <t>26/04/2026</t>
  </si>
  <si>
    <t>20</t>
  </si>
  <si>
    <t>23/03/2026</t>
  </si>
  <si>
    <t>FORNITURA SEGNALETICA DI SICUREZZA PER ASILO NIDO COMUNALE.</t>
  </si>
  <si>
    <t>BAA71A72AD</t>
  </si>
  <si>
    <t>16954090792</t>
  </si>
  <si>
    <t>3196</t>
  </si>
  <si>
    <t>25/03/2026</t>
  </si>
  <si>
    <t>S.A.V.E.C. SRL</t>
  </si>
  <si>
    <t>02802860045</t>
  </si>
  <si>
    <t>56</t>
  </si>
  <si>
    <t>AREA AFFARI GENERALI</t>
  </si>
  <si>
    <t>1040505</t>
  </si>
  <si>
    <t>24/04/2026</t>
  </si>
  <si>
    <t>000000900009024T</t>
  </si>
  <si>
    <t>UTILIZZO TELEPASS - FEBBRAIO 2026</t>
  </si>
  <si>
    <t>3292</t>
  </si>
  <si>
    <t>TELEPASS S.P.A.</t>
  </si>
  <si>
    <t>09771701001</t>
  </si>
  <si>
    <t>29/04/2026</t>
  </si>
  <si>
    <t>26H0375283</t>
  </si>
  <si>
    <t>02/03/2026</t>
  </si>
  <si>
    <t>SERVIZIO DI CONNESSIONE FIBRA ANTICA CHIESA DI SANTA CATERINA - Periodo 01-03-2026 /30-04-2026</t>
  </si>
  <si>
    <t>BA1FCEACA3</t>
  </si>
  <si>
    <t>16924434563</t>
  </si>
  <si>
    <t>3022</t>
  </si>
  <si>
    <t>19/03/2026</t>
  </si>
  <si>
    <t>TISCALI ITALIA SPA</t>
  </si>
  <si>
    <t>02508100928</t>
  </si>
  <si>
    <t>AREA TECNICA LAVORI PUBBLICI Servizio Manifestazioni</t>
  </si>
  <si>
    <t>1110203</t>
  </si>
  <si>
    <t>18/04/2026</t>
  </si>
  <si>
    <t>TOTALE FATTURE: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</si>
</sst>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99" formatCode="_-[$€-2]\ * #,##0.00_-;\-[$€-2]\ * #,##0.00_-;_-[$€-2]\ * &quot;-&quot;??_-"/>
  </numFmts>
  <fonts count="40" x14ac:knownFonts="1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AEBD7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99" fontId="39" fillId="0" borderId="0" applyFont="0" applyFill="0" applyBorder="0" applyAlignment="0" applyProtection="0"/>
    <xf numFmtId="0" fontId="7" fillId="7" borderId="1" applyNumberFormat="0" applyAlignment="0" applyProtection="0"/>
    <xf numFmtId="41" fontId="39" fillId="0" borderId="0" applyFont="0" applyFill="0" applyBorder="0" applyAlignment="0" applyProtection="0"/>
    <xf numFmtId="0" fontId="8" fillId="22" borderId="0" applyNumberFormat="0" applyBorder="0" applyAlignment="0" applyProtection="0"/>
    <xf numFmtId="0" fontId="2" fillId="0" borderId="0"/>
    <xf numFmtId="0" fontId="34" fillId="0" borderId="0"/>
    <xf numFmtId="0" fontId="39" fillId="0" borderId="0"/>
    <xf numFmtId="0" fontId="39" fillId="0" borderId="0"/>
    <xf numFmtId="0" fontId="37" fillId="0" borderId="0"/>
    <xf numFmtId="0" fontId="9" fillId="0" borderId="0"/>
    <xf numFmtId="0" fontId="39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</cellStyleXfs>
  <cellXfs count="310">
    <xf numFmtId="0" fontId="0" fillId="0" borderId="0" xfId="0" applyAlignment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2" borderId="10" xfId="0" applyNumberFormat="1" applyFont="1" applyFill="1" applyBorder="1" applyAlignment="1">
      <alignment horizontal="center" wrapText="1" shrinkToFit="1"/>
    </xf>
    <xf numFmtId="49" fontId="1" fillId="22" borderId="10" xfId="0" applyNumberFormat="1" applyFont="1" applyFill="1" applyBorder="1" applyAlignment="1">
      <alignment horizontal="left"/>
    </xf>
    <xf numFmtId="49" fontId="1" fillId="22" borderId="10" xfId="0" applyNumberFormat="1" applyFont="1" applyFill="1" applyBorder="1" applyAlignment="1">
      <alignment horizontal="left" wrapText="1" shrinkToFit="1"/>
    </xf>
    <xf numFmtId="0" fontId="1" fillId="22" borderId="10" xfId="0" applyFont="1" applyFill="1" applyBorder="1" applyAlignment="1"/>
    <xf numFmtId="0" fontId="1" fillId="22" borderId="10" xfId="0" applyNumberFormat="1" applyFont="1" applyFill="1" applyBorder="1" applyAlignment="1">
      <alignment horizontal="right" wrapText="1" shrinkToFit="1"/>
    </xf>
    <xf numFmtId="0" fontId="1" fillId="22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7" fillId="0" borderId="0" xfId="32" applyNumberFormat="1" applyFont="1" applyBorder="1" applyAlignment="1">
      <alignment horizontal="center" vertical="center"/>
    </xf>
    <xf numFmtId="0" fontId="20" fillId="0" borderId="11" xfId="32" applyNumberFormat="1" applyFont="1" applyFill="1" applyBorder="1" applyAlignment="1">
      <alignment horizontal="center" vertical="center"/>
    </xf>
    <xf numFmtId="0" fontId="20" fillId="0" borderId="0" xfId="32" applyNumberFormat="1" applyFont="1" applyFill="1" applyBorder="1" applyAlignment="1">
      <alignment horizontal="center" vertical="center"/>
    </xf>
    <xf numFmtId="49" fontId="20" fillId="0" borderId="0" xfId="32" applyNumberFormat="1" applyFont="1" applyFill="1" applyBorder="1" applyAlignment="1">
      <alignment horizontal="center" vertical="center"/>
    </xf>
    <xf numFmtId="0" fontId="20" fillId="0" borderId="0" xfId="32" applyNumberFormat="1" applyFont="1" applyFill="1" applyBorder="1" applyAlignment="1">
      <alignment horizontal="left" vertical="center"/>
    </xf>
    <xf numFmtId="4" fontId="20" fillId="0" borderId="0" xfId="32" applyNumberFormat="1" applyFont="1" applyFill="1" applyBorder="1" applyAlignment="1">
      <alignment horizontal="right" vertical="center"/>
    </xf>
    <xf numFmtId="49" fontId="20" fillId="0" borderId="0" xfId="32" applyNumberFormat="1" applyFont="1" applyFill="1" applyBorder="1" applyAlignment="1" applyProtection="1">
      <alignment horizontal="center" vertical="center"/>
    </xf>
    <xf numFmtId="3" fontId="20" fillId="0" borderId="0" xfId="32" applyNumberFormat="1" applyFont="1" applyFill="1" applyBorder="1" applyAlignment="1">
      <alignment horizontal="right" vertical="center"/>
    </xf>
    <xf numFmtId="3" fontId="20" fillId="0" borderId="0" xfId="32" applyNumberFormat="1" applyFont="1" applyFill="1" applyBorder="1" applyAlignment="1">
      <alignment horizontal="center" vertical="center"/>
    </xf>
    <xf numFmtId="3" fontId="17" fillId="0" borderId="0" xfId="32" applyNumberFormat="1" applyFont="1" applyFill="1" applyBorder="1" applyAlignment="1">
      <alignment horizontal="center" vertical="center"/>
    </xf>
    <xf numFmtId="0" fontId="17" fillId="0" borderId="0" xfId="32" applyNumberFormat="1" applyFont="1" applyFill="1" applyBorder="1" applyAlignment="1">
      <alignment horizontal="center" vertical="center"/>
    </xf>
    <xf numFmtId="0" fontId="17" fillId="0" borderId="12" xfId="32" applyNumberFormat="1" applyFont="1" applyBorder="1" applyAlignment="1">
      <alignment horizontal="center" vertical="center"/>
    </xf>
    <xf numFmtId="0" fontId="17" fillId="0" borderId="13" xfId="32" applyNumberFormat="1" applyFont="1" applyBorder="1" applyAlignment="1">
      <alignment horizontal="center" vertical="center"/>
    </xf>
    <xf numFmtId="49" fontId="17" fillId="0" borderId="13" xfId="32" applyNumberFormat="1" applyFont="1" applyBorder="1" applyAlignment="1">
      <alignment horizontal="center" vertical="center"/>
    </xf>
    <xf numFmtId="0" fontId="17" fillId="0" borderId="13" xfId="32" applyNumberFormat="1" applyFont="1" applyBorder="1" applyAlignment="1">
      <alignment horizontal="left" vertical="center"/>
    </xf>
    <xf numFmtId="4" fontId="17" fillId="0" borderId="13" xfId="32" applyNumberFormat="1" applyFont="1" applyBorder="1" applyAlignment="1">
      <alignment horizontal="right" vertical="center"/>
    </xf>
    <xf numFmtId="3" fontId="2" fillId="0" borderId="14" xfId="32" applyNumberFormat="1" applyFont="1" applyBorder="1" applyAlignment="1" applyProtection="1">
      <alignment horizontal="right" vertical="center"/>
      <protection locked="0"/>
    </xf>
    <xf numFmtId="0" fontId="2" fillId="0" borderId="0" xfId="32" applyNumberFormat="1" applyBorder="1" applyAlignment="1">
      <alignment horizontal="center" vertical="center"/>
    </xf>
    <xf numFmtId="49" fontId="2" fillId="0" borderId="0" xfId="32" applyNumberFormat="1" applyBorder="1" applyAlignment="1">
      <alignment horizontal="center" vertical="center"/>
    </xf>
    <xf numFmtId="0" fontId="2" fillId="0" borderId="0" xfId="32" applyNumberFormat="1" applyBorder="1" applyAlignment="1">
      <alignment horizontal="left" vertical="center"/>
    </xf>
    <xf numFmtId="4" fontId="2" fillId="0" borderId="0" xfId="32" applyNumberFormat="1" applyBorder="1" applyAlignment="1">
      <alignment horizontal="right" vertical="center"/>
    </xf>
    <xf numFmtId="49" fontId="2" fillId="0" borderId="0" xfId="32" applyNumberFormat="1" applyBorder="1" applyAlignment="1" applyProtection="1">
      <alignment horizontal="center" vertical="center"/>
      <protection locked="0"/>
    </xf>
    <xf numFmtId="3" fontId="2" fillId="0" borderId="0" xfId="32" applyNumberFormat="1" applyBorder="1" applyAlignment="1">
      <alignment horizontal="right" vertical="center"/>
    </xf>
    <xf numFmtId="3" fontId="2" fillId="0" borderId="0" xfId="32" applyNumberFormat="1" applyBorder="1" applyAlignment="1">
      <alignment horizontal="center" vertical="center"/>
    </xf>
    <xf numFmtId="3" fontId="2" fillId="0" borderId="0" xfId="32" applyNumberFormat="1" applyFill="1" applyBorder="1" applyAlignment="1">
      <alignment horizontal="center" vertical="center"/>
    </xf>
    <xf numFmtId="0" fontId="2" fillId="0" borderId="0" xfId="32" applyNumberFormat="1" applyFill="1" applyBorder="1" applyAlignment="1">
      <alignment horizontal="center" vertical="center"/>
    </xf>
    <xf numFmtId="0" fontId="21" fillId="0" borderId="0" xfId="32" applyNumberFormat="1" applyFont="1" applyBorder="1" applyAlignment="1">
      <alignment horizontal="center" vertical="center"/>
    </xf>
    <xf numFmtId="49" fontId="21" fillId="0" borderId="0" xfId="32" applyNumberFormat="1" applyFont="1" applyBorder="1" applyAlignment="1">
      <alignment horizontal="center" vertical="center"/>
    </xf>
    <xf numFmtId="0" fontId="21" fillId="0" borderId="0" xfId="32" applyNumberFormat="1" applyFont="1" applyBorder="1" applyAlignment="1">
      <alignment horizontal="left" vertical="center"/>
    </xf>
    <xf numFmtId="4" fontId="21" fillId="0" borderId="0" xfId="32" applyNumberFormat="1" applyFont="1" applyBorder="1" applyAlignment="1">
      <alignment horizontal="right" vertical="center"/>
    </xf>
    <xf numFmtId="0" fontId="21" fillId="0" borderId="0" xfId="37" applyNumberFormat="1" applyFont="1" applyFill="1" applyBorder="1" applyAlignment="1">
      <alignment horizontal="center" vertical="center" wrapText="1"/>
    </xf>
    <xf numFmtId="49" fontId="21" fillId="0" borderId="0" xfId="32" applyNumberFormat="1" applyFont="1" applyBorder="1" applyAlignment="1" applyProtection="1">
      <alignment horizontal="center" vertical="center"/>
      <protection locked="0"/>
    </xf>
    <xf numFmtId="3" fontId="21" fillId="0" borderId="0" xfId="32" applyNumberFormat="1" applyFont="1" applyBorder="1" applyAlignment="1">
      <alignment horizontal="right" vertical="center"/>
    </xf>
    <xf numFmtId="3" fontId="21" fillId="0" borderId="0" xfId="32" applyNumberFormat="1" applyFont="1" applyFill="1" applyBorder="1" applyAlignment="1">
      <alignment horizontal="center" vertical="center"/>
    </xf>
    <xf numFmtId="3" fontId="21" fillId="0" borderId="0" xfId="32" applyNumberFormat="1" applyFont="1" applyBorder="1" applyAlignment="1">
      <alignment horizontal="center" vertical="center"/>
    </xf>
    <xf numFmtId="0" fontId="21" fillId="16" borderId="14" xfId="37" applyNumberFormat="1" applyFont="1" applyFill="1" applyBorder="1" applyAlignment="1">
      <alignment horizontal="center" vertical="center"/>
    </xf>
    <xf numFmtId="49" fontId="21" fillId="4" borderId="15" xfId="37" applyNumberFormat="1" applyFont="1" applyFill="1" applyBorder="1" applyAlignment="1" applyProtection="1">
      <alignment horizontal="center" vertical="center"/>
    </xf>
    <xf numFmtId="49" fontId="21" fillId="16" borderId="14" xfId="37" applyNumberFormat="1" applyFont="1" applyFill="1" applyBorder="1" applyAlignment="1">
      <alignment horizontal="center" vertical="center"/>
    </xf>
    <xf numFmtId="4" fontId="21" fillId="16" borderId="14" xfId="37" applyNumberFormat="1" applyFont="1" applyFill="1" applyBorder="1" applyAlignment="1">
      <alignment horizontal="center" vertical="center"/>
    </xf>
    <xf numFmtId="49" fontId="21" fillId="22" borderId="14" xfId="32" applyNumberFormat="1" applyFont="1" applyFill="1" applyBorder="1" applyAlignment="1" applyProtection="1">
      <alignment horizontal="center" vertical="center"/>
    </xf>
    <xf numFmtId="3" fontId="21" fillId="6" borderId="14" xfId="32" applyNumberFormat="1" applyFont="1" applyFill="1" applyBorder="1" applyAlignment="1">
      <alignment horizontal="center" vertical="center"/>
    </xf>
    <xf numFmtId="49" fontId="21" fillId="0" borderId="0" xfId="37" applyNumberFormat="1" applyFont="1" applyFill="1" applyBorder="1" applyAlignment="1">
      <alignment horizontal="center" vertical="center" wrapText="1"/>
    </xf>
    <xf numFmtId="0" fontId="17" fillId="0" borderId="14" xfId="32" applyNumberFormat="1" applyFont="1" applyBorder="1" applyAlignment="1">
      <alignment horizontal="center" vertical="center"/>
    </xf>
    <xf numFmtId="3" fontId="21" fillId="0" borderId="0" xfId="32" applyNumberFormat="1" applyFont="1" applyBorder="1" applyAlignment="1" applyProtection="1">
      <alignment horizontal="center" vertical="center"/>
      <protection locked="0"/>
    </xf>
    <xf numFmtId="49" fontId="21" fillId="0" borderId="0" xfId="32" applyNumberFormat="1" applyFont="1" applyBorder="1" applyAlignment="1">
      <alignment horizontal="left" vertical="center"/>
    </xf>
    <xf numFmtId="0" fontId="1" fillId="22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6" fillId="22" borderId="14" xfId="32" applyNumberFormat="1" applyFont="1" applyFill="1" applyBorder="1" applyAlignment="1" applyProtection="1">
      <alignment horizontal="center" vertical="center" wrapText="1" shrinkToFit="1"/>
    </xf>
    <xf numFmtId="49" fontId="27" fillId="22" borderId="10" xfId="0" applyNumberFormat="1" applyFont="1" applyFill="1" applyBorder="1" applyAlignment="1">
      <alignment horizontal="center" vertical="center" wrapText="1" shrinkToFit="1"/>
    </xf>
    <xf numFmtId="49" fontId="22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7" fillId="22" borderId="10" xfId="0" applyNumberFormat="1" applyFont="1" applyFill="1" applyBorder="1" applyAlignment="1">
      <alignment horizontal="center" vertical="center"/>
    </xf>
    <xf numFmtId="0" fontId="27" fillId="22" borderId="10" xfId="0" applyFont="1" applyFill="1" applyBorder="1" applyAlignment="1">
      <alignment horizontal="center" vertical="center" wrapText="1" shrinkToFit="1"/>
    </xf>
    <xf numFmtId="0" fontId="27" fillId="22" borderId="10" xfId="0" applyFont="1" applyFill="1" applyBorder="1" applyAlignment="1">
      <alignment horizontal="center" vertical="center"/>
    </xf>
    <xf numFmtId="0" fontId="27" fillId="22" borderId="10" xfId="0" applyNumberFormat="1" applyFont="1" applyFill="1" applyBorder="1" applyAlignment="1">
      <alignment horizontal="center" vertical="center" wrapText="1" shrinkToFit="1"/>
    </xf>
    <xf numFmtId="49" fontId="29" fillId="22" borderId="10" xfId="32" applyNumberFormat="1" applyFont="1" applyFill="1" applyBorder="1" applyAlignment="1" applyProtection="1">
      <alignment horizontal="center" vertical="center" wrapText="1" shrinkToFit="1"/>
    </xf>
    <xf numFmtId="49" fontId="29" fillId="22" borderId="10" xfId="32" applyNumberFormat="1" applyFont="1" applyFill="1" applyBorder="1" applyAlignment="1" applyProtection="1">
      <alignment horizontal="center" vertical="center"/>
    </xf>
    <xf numFmtId="3" fontId="29" fillId="6" borderId="10" xfId="32" applyNumberFormat="1" applyFont="1" applyFill="1" applyBorder="1" applyAlignment="1">
      <alignment horizontal="center" vertical="center" wrapText="1" shrinkToFit="1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/>
    <xf numFmtId="49" fontId="28" fillId="0" borderId="0" xfId="0" applyNumberFormat="1" applyFont="1" applyAlignment="1">
      <alignment horizontal="left"/>
    </xf>
    <xf numFmtId="0" fontId="28" fillId="0" borderId="0" xfId="0" applyFont="1" applyAlignment="1"/>
    <xf numFmtId="4" fontId="28" fillId="0" borderId="0" xfId="0" applyNumberFormat="1" applyFont="1" applyAlignment="1">
      <alignment horizontal="right"/>
    </xf>
    <xf numFmtId="3" fontId="28" fillId="0" borderId="0" xfId="0" applyNumberFormat="1" applyFont="1" applyAlignment="1"/>
    <xf numFmtId="0" fontId="28" fillId="0" borderId="0" xfId="0" applyFont="1" applyAlignment="1" applyProtection="1">
      <protection locked="0"/>
    </xf>
    <xf numFmtId="49" fontId="28" fillId="0" borderId="0" xfId="0" applyNumberFormat="1" applyFont="1" applyAlignment="1" applyProtection="1">
      <protection locked="0"/>
    </xf>
    <xf numFmtId="3" fontId="28" fillId="0" borderId="0" xfId="0" applyNumberFormat="1" applyFont="1" applyAlignment="1" applyProtection="1">
      <protection locked="0"/>
    </xf>
    <xf numFmtId="3" fontId="2" fillId="0" borderId="18" xfId="32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8" fillId="0" borderId="0" xfId="0" applyFont="1" applyAlignment="1" applyProtection="1">
      <alignment horizontal="center"/>
      <protection locked="0"/>
    </xf>
    <xf numFmtId="49" fontId="28" fillId="0" borderId="0" xfId="0" applyNumberFormat="1" applyFont="1" applyAlignment="1" applyProtection="1">
      <alignment horizontal="center"/>
      <protection locked="0"/>
    </xf>
    <xf numFmtId="3" fontId="28" fillId="0" borderId="0" xfId="0" applyNumberFormat="1" applyFont="1" applyAlignment="1">
      <alignment horizontal="center"/>
    </xf>
    <xf numFmtId="0" fontId="17" fillId="0" borderId="0" xfId="32" applyNumberFormat="1" applyFont="1" applyBorder="1" applyAlignment="1" applyProtection="1">
      <alignment horizontal="center" vertical="center"/>
    </xf>
    <xf numFmtId="0" fontId="20" fillId="0" borderId="11" xfId="32" applyNumberFormat="1" applyFont="1" applyFill="1" applyBorder="1" applyAlignment="1" applyProtection="1">
      <alignment horizontal="center" vertical="center"/>
    </xf>
    <xf numFmtId="0" fontId="20" fillId="0" borderId="0" xfId="32" applyNumberFormat="1" applyFont="1" applyFill="1" applyBorder="1" applyAlignment="1" applyProtection="1">
      <alignment horizontal="center" vertical="center"/>
    </xf>
    <xf numFmtId="0" fontId="20" fillId="0" borderId="0" xfId="32" applyNumberFormat="1" applyFont="1" applyFill="1" applyBorder="1" applyAlignment="1" applyProtection="1">
      <alignment horizontal="left" vertical="center"/>
    </xf>
    <xf numFmtId="4" fontId="20" fillId="0" borderId="0" xfId="32" applyNumberFormat="1" applyFont="1" applyFill="1" applyBorder="1" applyAlignment="1" applyProtection="1">
      <alignment horizontal="right" vertical="center"/>
    </xf>
    <xf numFmtId="3" fontId="20" fillId="0" borderId="0" xfId="32" applyNumberFormat="1" applyFont="1" applyFill="1" applyBorder="1" applyAlignment="1" applyProtection="1">
      <alignment horizontal="center" vertical="center"/>
    </xf>
    <xf numFmtId="3" fontId="17" fillId="0" borderId="0" xfId="32" applyNumberFormat="1" applyFont="1" applyFill="1" applyBorder="1" applyAlignment="1" applyProtection="1">
      <alignment horizontal="center" vertical="center"/>
    </xf>
    <xf numFmtId="0" fontId="17" fillId="0" borderId="0" xfId="32" applyNumberFormat="1" applyFont="1" applyFill="1" applyBorder="1" applyAlignment="1" applyProtection="1">
      <alignment horizontal="center" vertical="center"/>
    </xf>
    <xf numFmtId="0" fontId="17" fillId="0" borderId="12" xfId="32" applyNumberFormat="1" applyFont="1" applyBorder="1" applyAlignment="1" applyProtection="1">
      <alignment horizontal="center" vertical="center"/>
    </xf>
    <xf numFmtId="0" fontId="17" fillId="0" borderId="13" xfId="32" applyNumberFormat="1" applyFont="1" applyBorder="1" applyAlignment="1" applyProtection="1">
      <alignment horizontal="center" vertical="center"/>
    </xf>
    <xf numFmtId="49" fontId="17" fillId="0" borderId="13" xfId="32" applyNumberFormat="1" applyFont="1" applyBorder="1" applyAlignment="1" applyProtection="1">
      <alignment horizontal="center" vertical="center"/>
    </xf>
    <xf numFmtId="0" fontId="17" fillId="0" borderId="13" xfId="32" applyNumberFormat="1" applyFont="1" applyBorder="1" applyAlignment="1" applyProtection="1">
      <alignment horizontal="left" vertical="center"/>
    </xf>
    <xf numFmtId="4" fontId="17" fillId="0" borderId="13" xfId="32" applyNumberFormat="1" applyFont="1" applyBorder="1" applyAlignment="1" applyProtection="1">
      <alignment horizontal="right" vertical="center"/>
    </xf>
    <xf numFmtId="0" fontId="17" fillId="0" borderId="14" xfId="32" applyNumberFormat="1" applyFont="1" applyBorder="1" applyAlignment="1" applyProtection="1">
      <alignment horizontal="center" vertical="center"/>
    </xf>
    <xf numFmtId="0" fontId="21" fillId="16" borderId="14" xfId="37" applyNumberFormat="1" applyFont="1" applyFill="1" applyBorder="1" applyAlignment="1" applyProtection="1">
      <alignment horizontal="center" vertical="center"/>
    </xf>
    <xf numFmtId="49" fontId="21" fillId="16" borderId="14" xfId="37" applyNumberFormat="1" applyFont="1" applyFill="1" applyBorder="1" applyAlignment="1" applyProtection="1">
      <alignment horizontal="center" vertical="center"/>
    </xf>
    <xf numFmtId="4" fontId="21" fillId="16" borderId="14" xfId="37" applyNumberFormat="1" applyFont="1" applyFill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center" vertical="center"/>
    </xf>
    <xf numFmtId="0" fontId="21" fillId="0" borderId="0" xfId="32" applyNumberFormat="1" applyFont="1" applyBorder="1" applyAlignment="1" applyProtection="1">
      <alignment horizontal="center" vertical="center"/>
    </xf>
    <xf numFmtId="49" fontId="21" fillId="0" borderId="0" xfId="32" applyNumberFormat="1" applyFont="1" applyBorder="1" applyAlignment="1" applyProtection="1">
      <alignment horizontal="center" vertical="center"/>
    </xf>
    <xf numFmtId="49" fontId="21" fillId="0" borderId="0" xfId="32" applyNumberFormat="1" applyFont="1" applyBorder="1" applyAlignment="1" applyProtection="1">
      <alignment horizontal="left" vertical="center"/>
    </xf>
    <xf numFmtId="0" fontId="21" fillId="0" borderId="0" xfId="32" applyNumberFormat="1" applyFont="1" applyBorder="1" applyAlignment="1" applyProtection="1">
      <alignment horizontal="left" vertical="center"/>
    </xf>
    <xf numFmtId="4" fontId="21" fillId="0" borderId="0" xfId="32" applyNumberFormat="1" applyFont="1" applyBorder="1" applyAlignment="1" applyProtection="1">
      <alignment horizontal="right" vertical="center"/>
    </xf>
    <xf numFmtId="0" fontId="21" fillId="0" borderId="0" xfId="37" applyNumberFormat="1" applyFont="1" applyFill="1" applyBorder="1" applyAlignment="1" applyProtection="1">
      <alignment horizontal="center" vertical="center" wrapText="1"/>
    </xf>
    <xf numFmtId="49" fontId="21" fillId="0" borderId="0" xfId="37" applyNumberFormat="1" applyFont="1" applyFill="1" applyBorder="1" applyAlignment="1" applyProtection="1">
      <alignment horizontal="center" vertical="center" wrapText="1"/>
    </xf>
    <xf numFmtId="3" fontId="21" fillId="0" borderId="0" xfId="32" applyNumberFormat="1" applyFont="1" applyBorder="1" applyAlignment="1" applyProtection="1">
      <alignment horizontal="center" vertical="center"/>
    </xf>
    <xf numFmtId="4" fontId="21" fillId="0" borderId="19" xfId="32" applyNumberFormat="1" applyFont="1" applyBorder="1" applyAlignment="1" applyProtection="1">
      <alignment horizontal="right" vertical="center"/>
    </xf>
    <xf numFmtId="3" fontId="2" fillId="0" borderId="0" xfId="32" applyNumberFormat="1" applyBorder="1" applyAlignment="1" applyProtection="1">
      <alignment horizontal="center" vertical="center"/>
    </xf>
    <xf numFmtId="4" fontId="2" fillId="0" borderId="0" xfId="32" applyNumberFormat="1" applyBorder="1" applyAlignment="1" applyProtection="1">
      <alignment horizontal="center" vertical="center"/>
    </xf>
    <xf numFmtId="49" fontId="2" fillId="0" borderId="0" xfId="32" applyNumberFormat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left" vertical="center"/>
    </xf>
    <xf numFmtId="4" fontId="2" fillId="0" borderId="0" xfId="32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29" fillId="22" borderId="10" xfId="32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29" fillId="22" borderId="10" xfId="32" applyNumberFormat="1" applyFont="1" applyFill="1" applyBorder="1" applyAlignment="1" applyProtection="1">
      <alignment horizontal="center" vertical="center" wrapText="1" shrinkToFit="1"/>
    </xf>
    <xf numFmtId="49" fontId="21" fillId="22" borderId="15" xfId="32" applyNumberFormat="1" applyFont="1" applyFill="1" applyBorder="1" applyAlignment="1" applyProtection="1">
      <alignment horizontal="center" vertical="center" wrapText="1"/>
    </xf>
    <xf numFmtId="49" fontId="21" fillId="22" borderId="12" xfId="32" applyNumberFormat="1" applyFont="1" applyFill="1" applyBorder="1" applyAlignment="1" applyProtection="1">
      <alignment horizontal="center" vertical="center" wrapText="1"/>
    </xf>
    <xf numFmtId="3" fontId="21" fillId="22" borderId="15" xfId="32" applyNumberFormat="1" applyFont="1" applyFill="1" applyBorder="1" applyAlignment="1" applyProtection="1">
      <alignment horizontal="center" vertical="center" wrapText="1"/>
    </xf>
    <xf numFmtId="4" fontId="17" fillId="0" borderId="0" xfId="32" applyNumberFormat="1" applyFont="1" applyFill="1" applyBorder="1" applyAlignment="1" applyProtection="1">
      <alignment horizontal="right" vertical="center"/>
    </xf>
    <xf numFmtId="4" fontId="21" fillId="6" borderId="15" xfId="32" applyNumberFormat="1" applyFont="1" applyFill="1" applyBorder="1" applyAlignment="1" applyProtection="1">
      <alignment horizontal="center" vertical="center" wrapText="1"/>
    </xf>
    <xf numFmtId="4" fontId="29" fillId="6" borderId="10" xfId="32" applyNumberFormat="1" applyFont="1" applyFill="1" applyBorder="1" applyAlignment="1">
      <alignment horizontal="center" vertical="center" wrapText="1" shrinkToFit="1"/>
    </xf>
    <xf numFmtId="4" fontId="28" fillId="0" borderId="0" xfId="0" applyNumberFormat="1" applyFont="1" applyAlignment="1"/>
    <xf numFmtId="4" fontId="0" fillId="0" borderId="0" xfId="0" applyNumberFormat="1" applyAlignment="1">
      <alignment horizontal="center"/>
    </xf>
    <xf numFmtId="4" fontId="0" fillId="0" borderId="0" xfId="0" applyNumberFormat="1" applyAlignment="1"/>
    <xf numFmtId="0" fontId="0" fillId="0" borderId="20" xfId="0" applyBorder="1" applyAlignment="1"/>
    <xf numFmtId="0" fontId="0" fillId="0" borderId="21" xfId="0" applyBorder="1" applyAlignment="1"/>
    <xf numFmtId="4" fontId="20" fillId="0" borderId="0" xfId="32" applyNumberFormat="1" applyFont="1" applyFill="1" applyBorder="1" applyAlignment="1" applyProtection="1">
      <alignment horizontal="center" vertical="center"/>
    </xf>
    <xf numFmtId="4" fontId="17" fillId="0" borderId="13" xfId="32" applyNumberFormat="1" applyFont="1" applyBorder="1" applyAlignment="1" applyProtection="1">
      <alignment horizontal="center" vertical="center"/>
    </xf>
    <xf numFmtId="4" fontId="21" fillId="16" borderId="14" xfId="37" applyNumberFormat="1" applyFont="1" applyFill="1" applyBorder="1" applyAlignment="1" applyProtection="1">
      <alignment horizontal="center" vertical="center" wrapText="1"/>
    </xf>
    <xf numFmtId="4" fontId="26" fillId="16" borderId="14" xfId="37" applyNumberFormat="1" applyFont="1" applyFill="1" applyBorder="1" applyAlignment="1" applyProtection="1">
      <alignment horizontal="center" vertical="center" wrapText="1"/>
    </xf>
    <xf numFmtId="4" fontId="21" fillId="0" borderId="0" xfId="32" applyNumberFormat="1" applyFont="1" applyBorder="1" applyAlignment="1" applyProtection="1">
      <alignment horizontal="center" vertical="center"/>
    </xf>
    <xf numFmtId="49" fontId="21" fillId="25" borderId="15" xfId="37" applyNumberFormat="1" applyFont="1" applyFill="1" applyBorder="1" applyAlignment="1" applyProtection="1">
      <alignment horizontal="center" vertical="center"/>
    </xf>
    <xf numFmtId="49" fontId="21" fillId="25" borderId="15" xfId="32" applyNumberFormat="1" applyFont="1" applyFill="1" applyBorder="1" applyAlignment="1" applyProtection="1">
      <alignment horizontal="center" vertical="center" wrapText="1"/>
    </xf>
    <xf numFmtId="14" fontId="2" fillId="0" borderId="21" xfId="32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0" fontId="17" fillId="0" borderId="22" xfId="32" applyNumberFormat="1" applyFont="1" applyBorder="1" applyAlignment="1" applyProtection="1">
      <alignment horizontal="center" vertical="center"/>
    </xf>
    <xf numFmtId="0" fontId="30" fillId="0" borderId="0" xfId="32" applyNumberFormat="1" applyFont="1" applyBorder="1" applyAlignment="1" applyProtection="1">
      <alignment horizontal="left" vertical="center"/>
    </xf>
    <xf numFmtId="0" fontId="31" fillId="0" borderId="0" xfId="32" applyNumberFormat="1" applyFont="1" applyBorder="1" applyAlignment="1" applyProtection="1">
      <alignment horizontal="left" vertical="center"/>
    </xf>
    <xf numFmtId="49" fontId="31" fillId="0" borderId="0" xfId="32" applyNumberFormat="1" applyFont="1" applyBorder="1" applyAlignment="1" applyProtection="1">
      <alignment horizontal="left" vertical="center"/>
    </xf>
    <xf numFmtId="4" fontId="31" fillId="0" borderId="0" xfId="32" applyNumberFormat="1" applyFont="1" applyBorder="1" applyAlignment="1" applyProtection="1">
      <alignment horizontal="left" vertical="center"/>
    </xf>
    <xf numFmtId="0" fontId="31" fillId="0" borderId="0" xfId="32" applyNumberFormat="1" applyFont="1" applyBorder="1" applyAlignment="1" applyProtection="1">
      <alignment horizontal="left" vertical="center" indent="1"/>
    </xf>
    <xf numFmtId="0" fontId="31" fillId="0" borderId="0" xfId="32" quotePrefix="1" applyNumberFormat="1" applyFont="1" applyBorder="1" applyAlignment="1" applyProtection="1">
      <alignment horizontal="left" vertical="center"/>
    </xf>
    <xf numFmtId="0" fontId="17" fillId="0" borderId="23" xfId="32" applyNumberFormat="1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14" xfId="0" applyBorder="1" applyAlignment="1" applyProtection="1">
      <alignment horizontal="center" vertical="center"/>
    </xf>
    <xf numFmtId="0" fontId="0" fillId="0" borderId="0" xfId="0" applyBorder="1" applyAlignment="1" applyProtection="1"/>
    <xf numFmtId="4" fontId="1" fillId="0" borderId="14" xfId="0" applyNumberFormat="1" applyFont="1" applyFill="1" applyBorder="1" applyAlignment="1" applyProtection="1">
      <alignment horizontal="right" vertical="center"/>
    </xf>
    <xf numFmtId="4" fontId="1" fillId="22" borderId="14" xfId="0" applyNumberFormat="1" applyFont="1" applyFill="1" applyBorder="1" applyAlignment="1" applyProtection="1">
      <alignment horizontal="right" vertical="center"/>
      <protection locked="0"/>
    </xf>
    <xf numFmtId="0" fontId="17" fillId="0" borderId="24" xfId="32" applyNumberFormat="1" applyFont="1" applyBorder="1" applyAlignment="1" applyProtection="1">
      <alignment horizontal="center" vertical="center"/>
    </xf>
    <xf numFmtId="49" fontId="17" fillId="0" borderId="0" xfId="32" applyNumberFormat="1" applyFont="1" applyBorder="1" applyAlignment="1" applyProtection="1">
      <alignment horizontal="center" vertical="center"/>
    </xf>
    <xf numFmtId="0" fontId="17" fillId="0" borderId="13" xfId="32" applyNumberFormat="1" applyFont="1" applyFill="1" applyBorder="1" applyAlignment="1" applyProtection="1">
      <alignment horizontal="center" vertical="center"/>
    </xf>
    <xf numFmtId="4" fontId="17" fillId="0" borderId="13" xfId="32" applyNumberFormat="1" applyFont="1" applyFill="1" applyBorder="1" applyAlignment="1" applyProtection="1">
      <alignment horizontal="right" vertical="center"/>
    </xf>
    <xf numFmtId="4" fontId="17" fillId="0" borderId="13" xfId="32" applyNumberFormat="1" applyFont="1" applyFill="1" applyBorder="1" applyAlignment="1" applyProtection="1">
      <alignment horizontal="center" vertical="center"/>
    </xf>
    <xf numFmtId="0" fontId="17" fillId="0" borderId="13" xfId="32" applyNumberFormat="1" applyFont="1" applyFill="1" applyBorder="1" applyAlignment="1" applyProtection="1">
      <alignment horizontal="left" vertical="center"/>
    </xf>
    <xf numFmtId="0" fontId="17" fillId="0" borderId="12" xfId="3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 vertical="center"/>
    </xf>
    <xf numFmtId="4" fontId="0" fillId="0" borderId="14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/>
    <xf numFmtId="0" fontId="0" fillId="0" borderId="13" xfId="0" applyFont="1" applyFill="1" applyBorder="1" applyAlignment="1" applyProtection="1"/>
    <xf numFmtId="0" fontId="0" fillId="0" borderId="20" xfId="0" applyFont="1" applyFill="1" applyBorder="1" applyAlignment="1" applyProtection="1"/>
    <xf numFmtId="4" fontId="0" fillId="0" borderId="21" xfId="0" applyNumberFormat="1" applyFont="1" applyFill="1" applyBorder="1" applyAlignment="1" applyProtection="1">
      <alignment horizontal="right" vertical="center"/>
    </xf>
    <xf numFmtId="0" fontId="17" fillId="0" borderId="0" xfId="32" applyNumberFormat="1" applyFont="1" applyBorder="1" applyAlignment="1" applyProtection="1">
      <alignment horizontal="left" vertical="center"/>
    </xf>
    <xf numFmtId="4" fontId="17" fillId="0" borderId="0" xfId="32" applyNumberFormat="1" applyFont="1" applyBorder="1" applyAlignment="1" applyProtection="1">
      <alignment horizontal="right" vertical="center"/>
    </xf>
    <xf numFmtId="0" fontId="0" fillId="0" borderId="24" xfId="0" applyFill="1" applyBorder="1" applyAlignment="1" applyProtection="1"/>
    <xf numFmtId="4" fontId="0" fillId="0" borderId="0" xfId="0" applyNumberFormat="1" applyFont="1" applyFill="1" applyBorder="1" applyAlignment="1" applyProtection="1">
      <alignment vertical="center"/>
    </xf>
    <xf numFmtId="0" fontId="26" fillId="0" borderId="0" xfId="32" applyNumberFormat="1" applyFont="1" applyFill="1" applyBorder="1" applyAlignment="1" applyProtection="1">
      <alignment horizontal="left" vertical="center" wrapText="1"/>
    </xf>
    <xf numFmtId="4" fontId="17" fillId="0" borderId="0" xfId="32" applyNumberFormat="1" applyFont="1" applyBorder="1" applyAlignment="1" applyProtection="1">
      <alignment horizontal="center" vertical="center"/>
    </xf>
    <xf numFmtId="4" fontId="33" fillId="26" borderId="14" xfId="0" applyNumberFormat="1" applyFont="1" applyFill="1" applyBorder="1" applyAlignment="1" applyProtection="1">
      <alignment horizontal="center" vertical="center"/>
    </xf>
    <xf numFmtId="0" fontId="17" fillId="0" borderId="24" xfId="32" applyNumberFormat="1" applyFont="1" applyBorder="1" applyAlignment="1" applyProtection="1">
      <alignment vertical="center"/>
    </xf>
    <xf numFmtId="0" fontId="17" fillId="27" borderId="14" xfId="32" applyNumberFormat="1" applyFont="1" applyFill="1" applyBorder="1" applyAlignment="1" applyProtection="1">
      <alignment horizontal="center" vertical="center"/>
    </xf>
    <xf numFmtId="0" fontId="20" fillId="0" borderId="24" xfId="32" applyNumberFormat="1" applyFont="1" applyFill="1" applyBorder="1" applyAlignment="1" applyProtection="1">
      <alignment horizontal="center" vertical="center"/>
    </xf>
    <xf numFmtId="0" fontId="2" fillId="0" borderId="0" xfId="32" quotePrefix="1" applyNumberFormat="1" applyBorder="1" applyAlignment="1" applyProtection="1">
      <alignment horizontal="center" vertical="center"/>
    </xf>
    <xf numFmtId="0" fontId="21" fillId="16" borderId="14" xfId="37" applyNumberFormat="1" applyFont="1" applyFill="1" applyBorder="1" applyAlignment="1" applyProtection="1">
      <alignment horizontal="center" vertical="center" wrapText="1"/>
    </xf>
    <xf numFmtId="49" fontId="21" fillId="16" borderId="14" xfId="37" applyNumberFormat="1" applyFont="1" applyFill="1" applyBorder="1" applyAlignment="1" applyProtection="1">
      <alignment horizontal="center" vertical="center" wrapText="1"/>
    </xf>
    <xf numFmtId="4" fontId="1" fillId="0" borderId="13" xfId="0" applyNumberFormat="1" applyFont="1" applyFill="1" applyBorder="1" applyAlignment="1">
      <alignment horizontal="right" vertical="center"/>
    </xf>
    <xf numFmtId="4" fontId="0" fillId="0" borderId="13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/>
    <xf numFmtId="0" fontId="2" fillId="0" borderId="13" xfId="32" applyNumberFormat="1" applyFont="1" applyFill="1" applyBorder="1" applyAlignment="1" applyProtection="1">
      <alignment horizontal="left" vertical="center"/>
    </xf>
    <xf numFmtId="0" fontId="17" fillId="0" borderId="15" xfId="32" applyNumberFormat="1" applyFont="1" applyBorder="1" applyAlignment="1" applyProtection="1">
      <alignment horizontal="center" vertical="center"/>
    </xf>
    <xf numFmtId="4" fontId="1" fillId="22" borderId="22" xfId="0" applyNumberFormat="1" applyFont="1" applyFill="1" applyBorder="1" applyAlignment="1">
      <alignment horizontal="right" vertical="center"/>
    </xf>
    <xf numFmtId="4" fontId="0" fillId="28" borderId="22" xfId="0" applyNumberFormat="1" applyFont="1" applyFill="1" applyBorder="1" applyAlignment="1">
      <alignment horizontal="right" vertical="center"/>
    </xf>
    <xf numFmtId="0" fontId="0" fillId="28" borderId="20" xfId="0" applyFont="1" applyFill="1" applyBorder="1" applyAlignment="1"/>
    <xf numFmtId="0" fontId="17" fillId="0" borderId="25" xfId="32" applyNumberFormat="1" applyFont="1" applyBorder="1" applyAlignment="1" applyProtection="1">
      <alignment horizontal="center" vertical="center"/>
    </xf>
    <xf numFmtId="4" fontId="1" fillId="28" borderId="22" xfId="0" applyNumberFormat="1" applyFont="1" applyFill="1" applyBorder="1" applyAlignment="1">
      <alignment horizontal="right" vertical="center"/>
    </xf>
    <xf numFmtId="0" fontId="17" fillId="0" borderId="26" xfId="32" applyNumberFormat="1" applyFont="1" applyBorder="1" applyAlignment="1" applyProtection="1">
      <alignment horizontal="center" vertical="center"/>
    </xf>
    <xf numFmtId="4" fontId="1" fillId="28" borderId="12" xfId="0" applyNumberFormat="1" applyFont="1" applyFill="1" applyBorder="1" applyAlignment="1">
      <alignment horizontal="right" vertical="center"/>
    </xf>
    <xf numFmtId="3" fontId="21" fillId="22" borderId="14" xfId="32" applyNumberFormat="1" applyFont="1" applyFill="1" applyBorder="1" applyAlignment="1" applyProtection="1">
      <alignment horizontal="center" vertical="center" wrapText="1"/>
    </xf>
    <xf numFmtId="0" fontId="32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Fill="1" applyBorder="1" applyAlignment="1" applyProtection="1">
      <alignment horizontal="left" vertical="center"/>
    </xf>
    <xf numFmtId="4" fontId="21" fillId="6" borderId="15" xfId="32" applyNumberFormat="1" applyFont="1" applyFill="1" applyBorder="1" applyAlignment="1" applyProtection="1">
      <alignment horizontal="center" vertical="center" wrapText="1"/>
    </xf>
    <xf numFmtId="3" fontId="21" fillId="6" borderId="15" xfId="32" applyNumberFormat="1" applyFont="1" applyFill="1" applyBorder="1" applyAlignment="1" applyProtection="1">
      <alignment horizontal="center" vertical="center" wrapText="1"/>
    </xf>
    <xf numFmtId="4" fontId="38" fillId="0" borderId="17" xfId="0" applyNumberFormat="1" applyFont="1" applyFill="1" applyBorder="1" applyAlignment="1">
      <alignment horizontal="right"/>
    </xf>
    <xf numFmtId="3" fontId="30" fillId="0" borderId="0" xfId="32" applyNumberFormat="1" applyFont="1" applyFill="1" applyBorder="1" applyAlignment="1">
      <alignment horizontal="right" vertical="center"/>
    </xf>
    <xf numFmtId="0" fontId="30" fillId="0" borderId="0" xfId="32" applyNumberFormat="1" applyFont="1" applyFill="1" applyBorder="1" applyAlignment="1" applyProtection="1">
      <alignment horizontal="right" vertical="center"/>
    </xf>
    <xf numFmtId="49" fontId="30" fillId="0" borderId="0" xfId="32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right" vertical="center"/>
    </xf>
    <xf numFmtId="0" fontId="2" fillId="0" borderId="0" xfId="32" applyNumberFormat="1" applyBorder="1" applyAlignment="1" applyProtection="1">
      <alignment horizontal="right" vertical="center"/>
    </xf>
    <xf numFmtId="0" fontId="17" fillId="0" borderId="0" xfId="32" applyNumberFormat="1" applyFont="1" applyBorder="1" applyAlignment="1" applyProtection="1">
      <alignment horizontal="right" vertical="center"/>
    </xf>
    <xf numFmtId="4" fontId="1" fillId="30" borderId="21" xfId="0" applyNumberFormat="1" applyFont="1" applyFill="1" applyBorder="1" applyAlignment="1"/>
    <xf numFmtId="1" fontId="1" fillId="30" borderId="21" xfId="0" applyNumberFormat="1" applyFont="1" applyFill="1" applyBorder="1" applyAlignment="1"/>
    <xf numFmtId="1" fontId="1" fillId="30" borderId="14" xfId="0" applyNumberFormat="1" applyFont="1" applyFill="1" applyBorder="1" applyAlignment="1"/>
    <xf numFmtId="49" fontId="22" fillId="17" borderId="27" xfId="0" applyNumberFormat="1" applyFont="1" applyFill="1" applyBorder="1" applyAlignment="1">
      <alignment horizontal="center"/>
    </xf>
    <xf numFmtId="0" fontId="23" fillId="17" borderId="28" xfId="0" applyFont="1" applyFill="1" applyBorder="1" applyAlignment="1">
      <alignment horizontal="center"/>
    </xf>
    <xf numFmtId="0" fontId="23" fillId="17" borderId="29" xfId="0" applyFont="1" applyFill="1" applyBorder="1" applyAlignment="1">
      <alignment horizontal="center"/>
    </xf>
    <xf numFmtId="49" fontId="24" fillId="0" borderId="27" xfId="0" applyNumberFormat="1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17" fillId="0" borderId="22" xfId="32" applyNumberFormat="1" applyFont="1" applyBorder="1" applyAlignment="1">
      <alignment horizontal="center" vertical="center"/>
    </xf>
    <xf numFmtId="0" fontId="17" fillId="0" borderId="21" xfId="32" applyNumberFormat="1" applyFont="1" applyBorder="1" applyAlignment="1">
      <alignment horizontal="center" vertical="center"/>
    </xf>
    <xf numFmtId="0" fontId="17" fillId="0" borderId="20" xfId="32" applyNumberFormat="1" applyFont="1" applyBorder="1" applyAlignment="1">
      <alignment horizontal="center" vertical="center"/>
    </xf>
    <xf numFmtId="14" fontId="2" fillId="0" borderId="22" xfId="32" applyNumberFormat="1" applyFont="1" applyBorder="1" applyAlignment="1" applyProtection="1">
      <alignment horizontal="center" vertical="center"/>
    </xf>
    <xf numFmtId="0" fontId="2" fillId="0" borderId="20" xfId="32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2" xfId="32" applyNumberFormat="1" applyFont="1" applyBorder="1" applyAlignment="1" applyProtection="1">
      <alignment horizontal="center" vertical="center"/>
    </xf>
    <xf numFmtId="0" fontId="2" fillId="0" borderId="20" xfId="32" applyBorder="1" applyAlignment="1">
      <alignment vertical="center"/>
    </xf>
    <xf numFmtId="0" fontId="2" fillId="0" borderId="21" xfId="32" applyBorder="1" applyAlignment="1">
      <alignment vertical="center"/>
    </xf>
    <xf numFmtId="0" fontId="20" fillId="17" borderId="22" xfId="32" applyNumberFormat="1" applyFont="1" applyFill="1" applyBorder="1" applyAlignment="1">
      <alignment horizontal="center" vertical="center"/>
    </xf>
    <xf numFmtId="0" fontId="2" fillId="0" borderId="21" xfId="32" applyBorder="1" applyAlignment="1">
      <alignment horizontal="center" vertical="center"/>
    </xf>
    <xf numFmtId="49" fontId="24" fillId="0" borderId="16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0" fillId="0" borderId="28" xfId="0" applyBorder="1" applyAlignment="1"/>
    <xf numFmtId="0" fontId="0" fillId="0" borderId="29" xfId="0" applyBorder="1" applyAlignment="1"/>
    <xf numFmtId="14" fontId="2" fillId="0" borderId="16" xfId="32" applyNumberFormat="1" applyFont="1" applyBorder="1" applyAlignment="1" applyProtection="1">
      <alignment horizontal="center" vertical="center"/>
    </xf>
    <xf numFmtId="0" fontId="2" fillId="0" borderId="0" xfId="32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6" fillId="0" borderId="11" xfId="32" applyNumberFormat="1" applyFont="1" applyBorder="1" applyAlignment="1" applyProtection="1">
      <alignment horizontal="center" vertical="center" wrapText="1" shrinkToFit="1"/>
    </xf>
    <xf numFmtId="0" fontId="36" fillId="0" borderId="0" xfId="0" applyFont="1" applyAlignment="1">
      <alignment horizontal="center" vertical="center" wrapText="1" shrinkToFit="1"/>
    </xf>
    <xf numFmtId="0" fontId="17" fillId="0" borderId="20" xfId="32" applyNumberFormat="1" applyFont="1" applyBorder="1" applyAlignment="1" applyProtection="1">
      <alignment horizontal="center" vertical="center"/>
    </xf>
    <xf numFmtId="0" fontId="17" fillId="0" borderId="21" xfId="32" applyNumberFormat="1" applyFont="1" applyBorder="1" applyAlignment="1" applyProtection="1">
      <alignment horizontal="center" vertical="center"/>
    </xf>
    <xf numFmtId="0" fontId="2" fillId="0" borderId="20" xfId="32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0" fillId="17" borderId="11" xfId="32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2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7" fillId="0" borderId="27" xfId="32" applyNumberFormat="1" applyFont="1" applyBorder="1" applyAlignment="1" applyProtection="1">
      <alignment horizontal="center" vertical="center" wrapText="1"/>
    </xf>
    <xf numFmtId="0" fontId="17" fillId="0" borderId="28" xfId="32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1" fillId="0" borderId="0" xfId="32" quotePrefix="1" applyNumberFormat="1" applyFont="1" applyBorder="1" applyAlignment="1" applyProtection="1">
      <alignment horizontal="left" vertical="center"/>
    </xf>
    <xf numFmtId="0" fontId="17" fillId="29" borderId="22" xfId="32" applyNumberFormat="1" applyFont="1" applyFill="1" applyBorder="1" applyAlignment="1" applyProtection="1">
      <alignment horizontal="left" vertical="center"/>
    </xf>
    <xf numFmtId="0" fontId="0" fillId="29" borderId="20" xfId="0" applyFill="1" applyBorder="1" applyAlignment="1" applyProtection="1">
      <alignment horizontal="left"/>
    </xf>
    <xf numFmtId="0" fontId="31" fillId="0" borderId="0" xfId="32" applyNumberFormat="1" applyFont="1" applyBorder="1" applyAlignment="1" applyProtection="1">
      <alignment horizontal="left" vertical="top" wrapText="1"/>
    </xf>
    <xf numFmtId="0" fontId="31" fillId="0" borderId="0" xfId="32" quotePrefix="1" applyNumberFormat="1" applyFont="1" applyBorder="1" applyAlignment="1" applyProtection="1">
      <alignment horizontal="left" vertical="top" wrapText="1"/>
    </xf>
    <xf numFmtId="0" fontId="0" fillId="29" borderId="21" xfId="0" applyFill="1" applyBorder="1" applyAlignment="1" applyProtection="1">
      <alignment horizontal="left"/>
    </xf>
    <xf numFmtId="0" fontId="2" fillId="27" borderId="22" xfId="32" applyNumberFormat="1" applyFont="1" applyFill="1" applyBorder="1" applyAlignment="1" applyProtection="1">
      <alignment horizontal="center" vertical="center"/>
    </xf>
    <xf numFmtId="0" fontId="2" fillId="27" borderId="21" xfId="32" applyNumberFormat="1" applyFont="1" applyFill="1" applyBorder="1" applyAlignment="1" applyProtection="1">
      <alignment horizontal="center" vertical="center"/>
    </xf>
    <xf numFmtId="0" fontId="20" fillId="17" borderId="31" xfId="32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/>
    <xf numFmtId="0" fontId="0" fillId="0" borderId="32" xfId="0" applyBorder="1" applyAlignment="1" applyProtection="1"/>
    <xf numFmtId="0" fontId="17" fillId="27" borderId="22" xfId="32" applyNumberFormat="1" applyFont="1" applyFill="1" applyBorder="1" applyAlignment="1" applyProtection="1">
      <alignment horizontal="left" vertical="center"/>
    </xf>
    <xf numFmtId="0" fontId="0" fillId="27" borderId="21" xfId="0" applyFill="1" applyBorder="1" applyAlignment="1" applyProtection="1">
      <alignment horizontal="left"/>
    </xf>
    <xf numFmtId="0" fontId="2" fillId="0" borderId="22" xfId="32" applyNumberFormat="1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/>
    </xf>
    <xf numFmtId="0" fontId="0" fillId="0" borderId="20" xfId="0" applyFont="1" applyFill="1" applyBorder="1" applyAlignment="1" applyProtection="1">
      <alignment horizontal="left"/>
    </xf>
    <xf numFmtId="0" fontId="17" fillId="24" borderId="22" xfId="32" applyNumberFormat="1" applyFont="1" applyFill="1" applyBorder="1" applyAlignment="1" applyProtection="1">
      <alignment horizontal="center" vertical="center"/>
    </xf>
    <xf numFmtId="0" fontId="0" fillId="24" borderId="20" xfId="0" applyFill="1" applyBorder="1" applyAlignment="1" applyProtection="1"/>
    <xf numFmtId="0" fontId="0" fillId="24" borderId="21" xfId="0" applyFill="1" applyBorder="1" applyAlignment="1" applyProtection="1"/>
    <xf numFmtId="0" fontId="2" fillId="0" borderId="21" xfId="32" applyNumberFormat="1" applyFont="1" applyFill="1" applyBorder="1" applyAlignment="1" applyProtection="1">
      <alignment horizontal="left" vertical="center"/>
    </xf>
    <xf numFmtId="0" fontId="31" fillId="0" borderId="11" xfId="32" applyNumberFormat="1" applyFont="1" applyBorder="1" applyAlignment="1" applyProtection="1">
      <alignment horizontal="left" vertical="center" wrapText="1"/>
    </xf>
    <xf numFmtId="0" fontId="31" fillId="0" borderId="0" xfId="32" applyNumberFormat="1" applyFont="1" applyBorder="1" applyAlignment="1" applyProtection="1">
      <alignment horizontal="left" vertical="center" wrapText="1"/>
    </xf>
    <xf numFmtId="49" fontId="31" fillId="0" borderId="11" xfId="32" quotePrefix="1" applyNumberFormat="1" applyFont="1" applyBorder="1" applyAlignment="1" applyProtection="1">
      <alignment horizontal="left" vertical="center" wrapText="1"/>
    </xf>
    <xf numFmtId="49" fontId="31" fillId="0" borderId="0" xfId="32" applyNumberFormat="1" applyFont="1" applyBorder="1" applyAlignment="1" applyProtection="1">
      <alignment horizontal="left" vertical="center" wrapText="1"/>
    </xf>
    <xf numFmtId="0" fontId="2" fillId="0" borderId="0" xfId="32" applyNumberFormat="1" applyFont="1" applyFill="1" applyBorder="1" applyAlignment="1" applyProtection="1">
      <alignment horizontal="center" vertical="center"/>
    </xf>
    <xf numFmtId="0" fontId="30" fillId="0" borderId="0" xfId="32" applyNumberFormat="1" applyFont="1" applyFill="1" applyBorder="1" applyAlignment="1" applyProtection="1">
      <alignment vertical="center"/>
    </xf>
    <xf numFmtId="0" fontId="35" fillId="0" borderId="0" xfId="0" applyFont="1" applyAlignment="1"/>
    <xf numFmtId="0" fontId="0" fillId="24" borderId="20" xfId="0" applyFill="1" applyBorder="1" applyAlignment="1"/>
    <xf numFmtId="0" fontId="0" fillId="24" borderId="21" xfId="0" applyFill="1" applyBorder="1" applyAlignment="1"/>
    <xf numFmtId="0" fontId="0" fillId="27" borderId="20" xfId="0" applyFill="1" applyBorder="1" applyAlignment="1">
      <alignment horizontal="left"/>
    </xf>
    <xf numFmtId="0" fontId="0" fillId="27" borderId="21" xfId="0" applyFill="1" applyBorder="1" applyAlignment="1">
      <alignment horizontal="left"/>
    </xf>
    <xf numFmtId="0" fontId="17" fillId="0" borderId="20" xfId="32" applyNumberFormat="1" applyFont="1" applyFill="1" applyBorder="1" applyAlignment="1" applyProtection="1">
      <alignment horizontal="center" vertical="center"/>
    </xf>
    <xf numFmtId="4" fontId="17" fillId="6" borderId="22" xfId="32" applyNumberFormat="1" applyFont="1" applyFill="1" applyBorder="1" applyAlignment="1" applyProtection="1">
      <alignment horizontal="center" vertical="center" wrapText="1"/>
    </xf>
    <xf numFmtId="4" fontId="17" fillId="6" borderId="20" xfId="32" applyNumberFormat="1" applyFont="1" applyFill="1" applyBorder="1" applyAlignment="1" applyProtection="1">
      <alignment horizontal="center" vertical="center" wrapText="1"/>
    </xf>
    <xf numFmtId="0" fontId="0" fillId="6" borderId="21" xfId="0" applyFill="1" applyBorder="1" applyAlignment="1">
      <alignment horizontal="center"/>
    </xf>
    <xf numFmtId="0" fontId="17" fillId="24" borderId="20" xfId="32" applyNumberFormat="1" applyFont="1" applyFill="1" applyBorder="1" applyAlignment="1" applyProtection="1">
      <alignment horizontal="center" vertical="center"/>
    </xf>
    <xf numFmtId="0" fontId="17" fillId="0" borderId="0" xfId="32" applyNumberFormat="1" applyFont="1" applyBorder="1" applyAlignment="1" applyProtection="1">
      <alignment horizontal="left" vertical="center"/>
    </xf>
    <xf numFmtId="0" fontId="17" fillId="0" borderId="31" xfId="32" applyNumberFormat="1" applyFont="1" applyBorder="1" applyAlignment="1" applyProtection="1">
      <alignment horizontal="center" vertical="center"/>
    </xf>
    <xf numFmtId="0" fontId="0" fillId="0" borderId="32" xfId="0" applyBorder="1" applyAlignment="1"/>
    <xf numFmtId="0" fontId="17" fillId="0" borderId="11" xfId="32" applyNumberFormat="1" applyFont="1" applyBorder="1" applyAlignment="1" applyProtection="1">
      <alignment horizontal="center" vertical="center"/>
    </xf>
    <xf numFmtId="0" fontId="0" fillId="0" borderId="24" xfId="0" applyBorder="1" applyAlignment="1"/>
    <xf numFmtId="0" fontId="17" fillId="0" borderId="12" xfId="32" applyNumberFormat="1" applyFont="1" applyBorder="1" applyAlignment="1" applyProtection="1">
      <alignment horizontal="center" vertical="center"/>
    </xf>
    <xf numFmtId="0" fontId="0" fillId="0" borderId="23" xfId="0" applyBorder="1" applyAlignment="1"/>
    <xf numFmtId="0" fontId="17" fillId="0" borderId="19" xfId="32" applyNumberFormat="1" applyFont="1" applyBorder="1" applyAlignment="1" applyProtection="1">
      <alignment horizontal="center" vertical="center"/>
    </xf>
    <xf numFmtId="0" fontId="17" fillId="0" borderId="32" xfId="32" applyNumberFormat="1" applyFont="1" applyBorder="1" applyAlignment="1" applyProtection="1">
      <alignment horizontal="center" vertical="center"/>
    </xf>
    <xf numFmtId="0" fontId="17" fillId="22" borderId="20" xfId="32" applyNumberFormat="1" applyFont="1" applyFill="1" applyBorder="1" applyAlignment="1" applyProtection="1">
      <alignment horizontal="left" vertical="center"/>
    </xf>
    <xf numFmtId="0" fontId="17" fillId="22" borderId="21" xfId="32" applyNumberFormat="1" applyFont="1" applyFill="1" applyBorder="1" applyAlignment="1" applyProtection="1">
      <alignment horizontal="left" vertical="center"/>
    </xf>
    <xf numFmtId="0" fontId="20" fillId="17" borderId="22" xfId="32" applyNumberFormat="1" applyFont="1" applyFill="1" applyBorder="1" applyAlignment="1" applyProtection="1">
      <alignment horizontal="center" vertical="center"/>
    </xf>
    <xf numFmtId="0" fontId="17" fillId="28" borderId="20" xfId="32" applyNumberFormat="1" applyFont="1" applyFill="1" applyBorder="1" applyAlignment="1" applyProtection="1">
      <alignment horizontal="left" vertical="center"/>
    </xf>
    <xf numFmtId="0" fontId="17" fillId="28" borderId="21" xfId="32" applyNumberFormat="1" applyFont="1" applyFill="1" applyBorder="1" applyAlignment="1" applyProtection="1">
      <alignment horizontal="left" vertical="center"/>
    </xf>
    <xf numFmtId="0" fontId="17" fillId="28" borderId="13" xfId="32" applyNumberFormat="1" applyFont="1" applyFill="1" applyBorder="1" applyAlignment="1" applyProtection="1">
      <alignment horizontal="left" vertical="center"/>
    </xf>
    <xf numFmtId="0" fontId="17" fillId="28" borderId="23" xfId="32" applyNumberFormat="1" applyFont="1" applyFill="1" applyBorder="1" applyAlignment="1" applyProtection="1">
      <alignment horizontal="left" vertical="center"/>
    </xf>
    <xf numFmtId="0" fontId="2" fillId="28" borderId="22" xfId="32" applyNumberFormat="1" applyFont="1" applyFill="1" applyBorder="1" applyAlignment="1" applyProtection="1">
      <alignment horizontal="left" vertical="center"/>
    </xf>
    <xf numFmtId="0" fontId="2" fillId="28" borderId="20" xfId="32" applyNumberFormat="1" applyFont="1" applyFill="1" applyBorder="1" applyAlignment="1" applyProtection="1">
      <alignment horizontal="left" vertical="center"/>
    </xf>
    <xf numFmtId="0" fontId="2" fillId="28" borderId="21" xfId="32" applyNumberFormat="1" applyFont="1" applyFill="1" applyBorder="1" applyAlignment="1" applyProtection="1">
      <alignment horizontal="left" vertical="center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91286436-DD00-4A9B-93FB-E3B47918CC7E}"/>
    <cellStyle name="Input" xfId="29" builtinId="20" customBuiltin="1"/>
    <cellStyle name="Migliaia [0] 2" xfId="30" xr:uid="{78D402C9-7811-4B96-AF4B-8642719D81D7}"/>
    <cellStyle name="Neutrale" xfId="31" builtinId="28" customBuiltin="1"/>
    <cellStyle name="Normale" xfId="0" builtinId="0"/>
    <cellStyle name="Normale 2" xfId="32" xr:uid="{C130DCB1-78FA-4107-84DA-5D20CC0B0E79}"/>
    <cellStyle name="Normale 2 2" xfId="33" xr:uid="{C11DC5FB-A0EB-409C-BE85-F86AE172B543}"/>
    <cellStyle name="Normale 3" xfId="34" xr:uid="{38E75310-1628-4106-8D26-DB184326084F}"/>
    <cellStyle name="Normale 4" xfId="35" xr:uid="{EFEF24DA-6862-44A8-920C-86871ACA2B0D}"/>
    <cellStyle name="Normale 5" xfId="36" xr:uid="{B29C43C2-24FB-49FC-93E4-91DDC6915B83}"/>
    <cellStyle name="Normale_Foglio1" xfId="37" xr:uid="{DD3CC65F-976E-43E6-BCF3-AD7CA09C3DA5}"/>
    <cellStyle name="Nota" xfId="38" builtinId="10" customBuiltin="1"/>
    <cellStyle name="Output" xfId="39" builtinId="21" customBuiltin="1"/>
    <cellStyle name="Testo avviso" xfId="40" builtinId="11" customBuiltin="1"/>
    <cellStyle name="Testo descrittivo" xfId="41" builtinId="53" customBuiltin="1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e" xfId="47" builtinId="25" customBuiltin="1"/>
    <cellStyle name="Valore non valido" xfId="48" builtinId="27" customBuiltin="1"/>
    <cellStyle name="Valore valido" xfId="49" builtinId="26" customBuilti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413BF-C26C-41E2-BF7C-DE6D5ECE0386}">
  <sheetPr codeName="Foglio1"/>
  <dimension ref="A1:L6"/>
  <sheetViews>
    <sheetView showGridLines="0" zoomScaleNormal="100" workbookViewId="0">
      <selection sqref="A1:L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 x14ac:dyDescent="0.35">
      <c r="A1" s="215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7"/>
    </row>
    <row r="2" spans="1:12" s="61" customFormat="1" ht="23.1" customHeight="1" x14ac:dyDescent="0.2">
      <c r="A2" s="218" t="s">
        <v>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20"/>
    </row>
    <row r="3" spans="1:12" ht="24.95" customHeight="1" x14ac:dyDescent="0.2">
      <c r="A3" s="8" t="s">
        <v>3</v>
      </c>
      <c r="B3" s="8" t="s">
        <v>4</v>
      </c>
      <c r="C3" s="9" t="s">
        <v>1</v>
      </c>
      <c r="D3" s="9" t="s">
        <v>5</v>
      </c>
      <c r="E3" s="60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 x14ac:dyDescent="0.2">
      <c r="F4" s="5"/>
      <c r="K4" s="14"/>
    </row>
    <row r="6" spans="1:12" x14ac:dyDescent="0.2">
      <c r="I6" s="6"/>
      <c r="J6" s="2"/>
      <c r="L6" s="2"/>
    </row>
  </sheetData>
  <mergeCells count="2">
    <mergeCell ref="A1:L1"/>
    <mergeCell ref="A2:L2"/>
  </mergeCells>
  <dataValidations count="1">
    <dataValidation type="list" allowBlank="1" showInputMessage="1" showErrorMessage="1" sqref="K4:K65536 K1:K2" xr:uid="{7EF7CDF5-BC92-4BFE-BDAF-4265198E893E}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DC5B-2952-4A68-BDEE-CF2910C46453}">
  <sheetPr codeName="Foglio2"/>
  <dimension ref="A1:AH14"/>
  <sheetViews>
    <sheetView showGridLines="0" zoomScaleNormal="100" workbookViewId="0">
      <selection sqref="A1:AH1"/>
    </sheetView>
  </sheetViews>
  <sheetFormatPr defaultRowHeight="15" x14ac:dyDescent="0.2"/>
  <cols>
    <col min="1" max="1" width="5.7109375" style="32" bestFit="1" customWidth="1"/>
    <col min="2" max="2" width="6.28515625" style="32" bestFit="1" customWidth="1"/>
    <col min="3" max="3" width="10.7109375" style="33" bestFit="1" customWidth="1"/>
    <col min="4" max="4" width="18.140625" style="34" customWidth="1"/>
    <col min="5" max="5" width="10.7109375" style="33" bestFit="1" customWidth="1"/>
    <col min="6" max="6" width="15.7109375" style="34" customWidth="1"/>
    <col min="7" max="7" width="12.140625" style="35" customWidth="1"/>
    <col min="8" max="8" width="14.85546875" style="32" customWidth="1"/>
    <col min="9" max="9" width="5.7109375" style="32" bestFit="1" customWidth="1"/>
    <col min="10" max="10" width="8.28515625" style="32" bestFit="1" customWidth="1"/>
    <col min="11" max="11" width="10.7109375" style="33" bestFit="1" customWidth="1"/>
    <col min="12" max="12" width="25.5703125" style="34" customWidth="1"/>
    <col min="13" max="13" width="16.7109375" style="33" customWidth="1"/>
    <col min="14" max="14" width="19.28515625" style="33" customWidth="1"/>
    <col min="15" max="15" width="7" style="32" hidden="1" customWidth="1"/>
    <col min="16" max="16" width="22.28515625" style="34" hidden="1" customWidth="1"/>
    <col min="17" max="20" width="0" style="32" hidden="1" customWidth="1"/>
    <col min="21" max="21" width="5.7109375" style="32" hidden="1" customWidth="1"/>
    <col min="22" max="22" width="8.28515625" style="32" hidden="1" customWidth="1"/>
    <col min="23" max="23" width="3.28515625" style="32" hidden="1" customWidth="1"/>
    <col min="24" max="24" width="13.7109375" style="32" customWidth="1"/>
    <col min="25" max="25" width="8.28515625" style="32" bestFit="1" customWidth="1"/>
    <col min="26" max="26" width="12.85546875" style="33" customWidth="1"/>
    <col min="27" max="27" width="17.7109375" style="36" customWidth="1"/>
    <col min="28" max="28" width="14.140625" style="36" bestFit="1" customWidth="1"/>
    <col min="29" max="29" width="11.7109375" style="37" customWidth="1"/>
    <col min="30" max="30" width="3" style="39" bestFit="1" customWidth="1"/>
    <col min="31" max="31" width="11.7109375" style="38" customWidth="1"/>
    <col min="32" max="32" width="8.7109375" style="38" customWidth="1"/>
    <col min="33" max="33" width="11.7109375" style="38" customWidth="1"/>
    <col min="34" max="34" width="10.28515625" style="37" bestFit="1" customWidth="1"/>
    <col min="35" max="16384" width="9.140625" style="32"/>
  </cols>
  <sheetData>
    <row r="1" spans="1:34" s="15" customFormat="1" ht="23.1" customHeight="1" x14ac:dyDescent="0.2">
      <c r="A1" s="230" t="s">
        <v>12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31"/>
    </row>
    <row r="2" spans="1:34" s="25" customFormat="1" ht="15" customHeight="1" x14ac:dyDescent="0.2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04"/>
    </row>
    <row r="3" spans="1:34" s="15" customFormat="1" ht="23.1" customHeight="1" x14ac:dyDescent="0.2">
      <c r="A3" s="221" t="s">
        <v>55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31"/>
    </row>
    <row r="4" spans="1:34" s="15" customFormat="1" ht="15" customHeight="1" x14ac:dyDescent="0.2">
      <c r="A4" s="26"/>
      <c r="B4" s="27"/>
      <c r="C4" s="28"/>
      <c r="D4" s="29"/>
      <c r="E4" s="28"/>
      <c r="F4" s="29"/>
      <c r="G4" s="30"/>
      <c r="H4" s="27"/>
      <c r="I4" s="27"/>
      <c r="J4" s="27"/>
      <c r="K4" s="28"/>
      <c r="L4" s="29"/>
      <c r="M4" s="28"/>
      <c r="N4" s="28"/>
      <c r="O4" s="27"/>
      <c r="P4" s="29"/>
      <c r="Q4" s="27"/>
      <c r="R4" s="27"/>
      <c r="S4" s="27"/>
      <c r="T4" s="27"/>
      <c r="U4" s="27"/>
      <c r="V4" s="27"/>
      <c r="W4" s="27"/>
      <c r="X4" s="27"/>
      <c r="Y4" s="27"/>
      <c r="Z4" s="28"/>
      <c r="AA4" s="224" t="s">
        <v>13</v>
      </c>
      <c r="AB4" s="225"/>
      <c r="AC4" s="225"/>
      <c r="AD4" s="225"/>
      <c r="AE4" s="225"/>
      <c r="AF4" s="225"/>
      <c r="AG4" s="226"/>
      <c r="AH4" s="31">
        <v>30</v>
      </c>
    </row>
    <row r="5" spans="1:34" s="15" customFormat="1" ht="23.1" customHeight="1" x14ac:dyDescent="0.2">
      <c r="A5" s="221" t="s">
        <v>14</v>
      </c>
      <c r="B5" s="223"/>
      <c r="C5" s="222"/>
      <c r="D5" s="221" t="s">
        <v>15</v>
      </c>
      <c r="E5" s="223"/>
      <c r="F5" s="223"/>
      <c r="G5" s="223"/>
      <c r="H5" s="222"/>
      <c r="I5" s="221" t="s">
        <v>16</v>
      </c>
      <c r="J5" s="223"/>
      <c r="K5" s="222"/>
      <c r="L5" s="221" t="s">
        <v>1</v>
      </c>
      <c r="M5" s="223"/>
      <c r="N5" s="223"/>
      <c r="O5" s="221" t="s">
        <v>17</v>
      </c>
      <c r="P5" s="222"/>
      <c r="Q5" s="221" t="s">
        <v>18</v>
      </c>
      <c r="R5" s="223"/>
      <c r="S5" s="223"/>
      <c r="T5" s="222"/>
      <c r="U5" s="221" t="s">
        <v>19</v>
      </c>
      <c r="V5" s="223"/>
      <c r="W5" s="223"/>
      <c r="X5" s="57" t="s">
        <v>47</v>
      </c>
      <c r="Y5" s="221" t="s">
        <v>20</v>
      </c>
      <c r="Z5" s="222"/>
      <c r="AA5" s="227" t="s">
        <v>41</v>
      </c>
      <c r="AB5" s="228"/>
      <c r="AC5" s="228"/>
      <c r="AD5" s="228"/>
      <c r="AE5" s="228"/>
      <c r="AF5" s="228"/>
      <c r="AG5" s="228"/>
      <c r="AH5" s="229"/>
    </row>
    <row r="6" spans="1:34" ht="36" customHeight="1" x14ac:dyDescent="0.2">
      <c r="A6" s="50" t="s">
        <v>21</v>
      </c>
      <c r="B6" s="50" t="s">
        <v>22</v>
      </c>
      <c r="C6" s="51" t="s">
        <v>23</v>
      </c>
      <c r="D6" s="50" t="s">
        <v>24</v>
      </c>
      <c r="E6" s="52" t="s">
        <v>25</v>
      </c>
      <c r="F6" s="50" t="s">
        <v>26</v>
      </c>
      <c r="G6" s="53" t="s">
        <v>27</v>
      </c>
      <c r="H6" s="50" t="s">
        <v>28</v>
      </c>
      <c r="I6" s="50" t="s">
        <v>21</v>
      </c>
      <c r="J6" s="50" t="s">
        <v>24</v>
      </c>
      <c r="K6" s="51" t="s">
        <v>29</v>
      </c>
      <c r="L6" s="50" t="s">
        <v>30</v>
      </c>
      <c r="M6" s="52" t="s">
        <v>31</v>
      </c>
      <c r="N6" s="52" t="s">
        <v>32</v>
      </c>
      <c r="O6" s="50" t="s">
        <v>33</v>
      </c>
      <c r="P6" s="50" t="s">
        <v>26</v>
      </c>
      <c r="Q6" s="50" t="s">
        <v>33</v>
      </c>
      <c r="R6" s="50" t="s">
        <v>34</v>
      </c>
      <c r="S6" s="50" t="s">
        <v>35</v>
      </c>
      <c r="T6" s="50" t="s">
        <v>36</v>
      </c>
      <c r="U6" s="50" t="s">
        <v>21</v>
      </c>
      <c r="V6" s="50" t="s">
        <v>24</v>
      </c>
      <c r="W6" s="50" t="s">
        <v>37</v>
      </c>
      <c r="X6" s="50" t="s">
        <v>25</v>
      </c>
      <c r="Y6" s="50" t="s">
        <v>24</v>
      </c>
      <c r="Z6" s="51" t="s">
        <v>38</v>
      </c>
      <c r="AA6" s="54" t="s">
        <v>45</v>
      </c>
      <c r="AB6" s="54" t="s">
        <v>39</v>
      </c>
      <c r="AC6" s="54" t="s">
        <v>42</v>
      </c>
      <c r="AD6" s="54" t="s">
        <v>40</v>
      </c>
      <c r="AE6" s="54" t="s">
        <v>43</v>
      </c>
      <c r="AF6" s="54" t="s">
        <v>44</v>
      </c>
      <c r="AG6" s="62" t="s">
        <v>48</v>
      </c>
      <c r="AH6" s="55" t="s">
        <v>46</v>
      </c>
    </row>
    <row r="7" spans="1:34" x14ac:dyDescent="0.2">
      <c r="A7" s="41"/>
      <c r="B7" s="41"/>
      <c r="C7" s="42"/>
      <c r="D7" s="59"/>
      <c r="E7" s="42"/>
      <c r="F7" s="43"/>
      <c r="G7" s="44"/>
      <c r="H7" s="41"/>
      <c r="I7" s="41"/>
      <c r="J7" s="41"/>
      <c r="K7" s="42"/>
      <c r="L7" s="43"/>
      <c r="M7" s="42"/>
      <c r="N7" s="42"/>
      <c r="O7" s="41"/>
      <c r="P7" s="43"/>
      <c r="Q7" s="41"/>
      <c r="R7" s="41"/>
      <c r="S7" s="41"/>
      <c r="T7" s="41"/>
      <c r="U7" s="45"/>
      <c r="V7" s="45"/>
      <c r="W7" s="45"/>
      <c r="X7" s="56"/>
      <c r="Y7" s="41"/>
      <c r="Z7" s="42"/>
      <c r="AA7" s="46"/>
      <c r="AB7" s="46"/>
      <c r="AC7" s="47"/>
      <c r="AD7" s="48"/>
      <c r="AE7" s="58"/>
      <c r="AF7" s="49"/>
      <c r="AG7" s="58"/>
      <c r="AH7" s="47"/>
    </row>
    <row r="8" spans="1:34" x14ac:dyDescent="0.2">
      <c r="C8" s="32"/>
      <c r="D8" s="32"/>
      <c r="E8" s="32"/>
      <c r="F8" s="32"/>
      <c r="G8" s="32"/>
      <c r="K8" s="32"/>
      <c r="L8" s="32"/>
      <c r="M8" s="32"/>
      <c r="N8" s="32"/>
      <c r="P8" s="32"/>
      <c r="Z8" s="32"/>
      <c r="AA8" s="32"/>
      <c r="AB8" s="32"/>
      <c r="AC8" s="32"/>
      <c r="AD8" s="40"/>
      <c r="AE8" s="32"/>
      <c r="AF8" s="32"/>
      <c r="AG8" s="32"/>
      <c r="AH8" s="32"/>
    </row>
    <row r="9" spans="1:34" x14ac:dyDescent="0.2">
      <c r="C9" s="32"/>
      <c r="D9" s="32"/>
      <c r="E9" s="32"/>
      <c r="F9" s="32"/>
      <c r="G9" s="32"/>
      <c r="K9" s="32"/>
      <c r="L9" s="32"/>
      <c r="M9" s="32"/>
      <c r="N9" s="32"/>
      <c r="P9" s="32"/>
      <c r="Z9" s="32"/>
      <c r="AA9" s="32"/>
      <c r="AB9" s="32"/>
      <c r="AC9" s="32"/>
      <c r="AD9" s="40"/>
      <c r="AE9" s="32"/>
      <c r="AF9" s="32"/>
      <c r="AG9" s="32"/>
      <c r="AH9" s="32"/>
    </row>
    <row r="10" spans="1:34" x14ac:dyDescent="0.2">
      <c r="C10" s="32"/>
      <c r="D10" s="32"/>
      <c r="E10" s="32"/>
      <c r="F10" s="32"/>
      <c r="G10" s="32"/>
      <c r="K10" s="32"/>
      <c r="L10" s="32"/>
      <c r="M10" s="32"/>
      <c r="N10" s="32"/>
      <c r="P10" s="32"/>
      <c r="Z10" s="32"/>
      <c r="AA10" s="32"/>
      <c r="AB10" s="32"/>
      <c r="AC10" s="32"/>
      <c r="AD10" s="40"/>
      <c r="AE10" s="32"/>
      <c r="AF10" s="32"/>
      <c r="AG10" s="32"/>
      <c r="AH10" s="32"/>
    </row>
    <row r="11" spans="1:34" x14ac:dyDescent="0.2">
      <c r="C11" s="32"/>
      <c r="D11" s="32"/>
      <c r="E11" s="32"/>
      <c r="F11" s="32"/>
      <c r="G11" s="32"/>
      <c r="K11" s="32"/>
      <c r="L11" s="32"/>
      <c r="M11" s="32"/>
      <c r="N11" s="32"/>
      <c r="P11" s="32"/>
      <c r="Z11" s="32"/>
      <c r="AA11" s="32"/>
      <c r="AB11" s="32"/>
      <c r="AC11" s="32"/>
      <c r="AD11" s="40"/>
      <c r="AE11" s="32"/>
      <c r="AF11" s="32"/>
      <c r="AG11" s="32"/>
      <c r="AH11" s="32"/>
    </row>
    <row r="12" spans="1:34" x14ac:dyDescent="0.2">
      <c r="C12" s="32"/>
      <c r="D12" s="32"/>
      <c r="E12" s="32"/>
      <c r="F12" s="32"/>
      <c r="G12" s="32"/>
      <c r="K12" s="32"/>
      <c r="L12" s="32"/>
      <c r="M12" s="32"/>
      <c r="N12" s="32"/>
      <c r="P12" s="32"/>
      <c r="Z12" s="32"/>
      <c r="AA12" s="32"/>
      <c r="AB12" s="32"/>
      <c r="AC12" s="32"/>
      <c r="AD12" s="40"/>
      <c r="AE12" s="32"/>
      <c r="AF12" s="32"/>
      <c r="AG12" s="32"/>
      <c r="AH12" s="32"/>
    </row>
    <row r="13" spans="1:34" x14ac:dyDescent="0.2">
      <c r="C13" s="32"/>
      <c r="D13" s="32"/>
      <c r="E13" s="32"/>
      <c r="F13" s="32"/>
      <c r="G13" s="32"/>
      <c r="K13" s="32"/>
      <c r="L13" s="32"/>
      <c r="M13" s="32"/>
      <c r="N13" s="32"/>
      <c r="P13" s="32"/>
      <c r="Z13" s="32"/>
      <c r="AA13" s="32"/>
      <c r="AB13" s="32"/>
      <c r="AC13" s="32"/>
      <c r="AD13" s="40"/>
      <c r="AE13" s="32"/>
      <c r="AF13" s="32"/>
      <c r="AG13" s="32"/>
      <c r="AH13" s="32"/>
    </row>
    <row r="14" spans="1:34" x14ac:dyDescent="0.2">
      <c r="C14" s="32"/>
      <c r="D14" s="32"/>
      <c r="E14" s="32"/>
      <c r="F14" s="32"/>
      <c r="G14" s="32"/>
      <c r="K14" s="32"/>
      <c r="L14" s="32"/>
      <c r="M14" s="32"/>
      <c r="N14" s="32"/>
      <c r="P14" s="32"/>
      <c r="Z14" s="32"/>
      <c r="AA14" s="32"/>
      <c r="AB14" s="32"/>
      <c r="AC14" s="32"/>
      <c r="AD14" s="40"/>
      <c r="AE14" s="32"/>
      <c r="AF14" s="32"/>
      <c r="AG14" s="32"/>
      <c r="AH14" s="32"/>
    </row>
  </sheetData>
  <sheetProtection password="D3C7" sheet="1"/>
  <mergeCells count="12">
    <mergeCell ref="A1:AH1"/>
    <mergeCell ref="A3:AH3"/>
    <mergeCell ref="A5:C5"/>
    <mergeCell ref="D5:H5"/>
    <mergeCell ref="I5:K5"/>
    <mergeCell ref="L5:N5"/>
    <mergeCell ref="O5:P5"/>
    <mergeCell ref="Q5:T5"/>
    <mergeCell ref="U5:W5"/>
    <mergeCell ref="AA4:AG4"/>
    <mergeCell ref="Y5:Z5"/>
    <mergeCell ref="AA5:AH5"/>
  </mergeCells>
  <dataValidations count="1">
    <dataValidation type="list" allowBlank="1" showInputMessage="1" showErrorMessage="1" sqref="AG7" xr:uid="{350AA2A5-CF30-4704-A347-94B035E5241C}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3185-7F3D-4E48-837A-D2F233B311C9}">
  <dimension ref="A1:R9"/>
  <sheetViews>
    <sheetView showGridLines="0" zoomScaleNormal="100" workbookViewId="0">
      <selection sqref="A1:R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 x14ac:dyDescent="0.35">
      <c r="A1" s="215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5"/>
    </row>
    <row r="2" spans="1:18" ht="23.1" customHeight="1" x14ac:dyDescent="0.3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</row>
    <row r="3" spans="1:18" ht="23.1" customHeight="1" x14ac:dyDescent="0.2">
      <c r="A3" s="218" t="s">
        <v>54</v>
      </c>
      <c r="B3" s="219"/>
      <c r="C3" s="219"/>
      <c r="D3" s="219"/>
      <c r="E3" s="219"/>
      <c r="F3" s="219"/>
      <c r="G3" s="219"/>
      <c r="H3" s="219"/>
      <c r="I3" s="219"/>
      <c r="J3" s="219"/>
      <c r="K3" s="234"/>
      <c r="L3" s="234"/>
      <c r="M3" s="234"/>
      <c r="N3" s="234"/>
      <c r="O3" s="234"/>
      <c r="P3" s="234"/>
      <c r="Q3" s="234"/>
      <c r="R3" s="235"/>
    </row>
    <row r="4" spans="1:18" ht="23.1" customHeight="1" x14ac:dyDescent="0.2">
      <c r="A4" s="218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5"/>
    </row>
    <row r="5" spans="1:18" s="61" customFormat="1" ht="23.1" customHeight="1" x14ac:dyDescent="0.2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6" t="s">
        <v>13</v>
      </c>
      <c r="L5" s="237"/>
      <c r="M5" s="237"/>
      <c r="N5" s="237"/>
      <c r="O5" s="237"/>
      <c r="P5" s="237"/>
      <c r="Q5" s="238"/>
      <c r="R5" s="83">
        <v>30</v>
      </c>
    </row>
    <row r="6" spans="1:18" ht="35.1" customHeight="1" x14ac:dyDescent="0.2">
      <c r="A6" s="63" t="s">
        <v>3</v>
      </c>
      <c r="B6" s="63" t="s">
        <v>4</v>
      </c>
      <c r="C6" s="67" t="s">
        <v>1</v>
      </c>
      <c r="D6" s="67" t="s">
        <v>5</v>
      </c>
      <c r="E6" s="68" t="s">
        <v>9</v>
      </c>
      <c r="F6" s="69" t="s">
        <v>17</v>
      </c>
      <c r="G6" s="67" t="s">
        <v>2</v>
      </c>
      <c r="H6" s="63" t="s">
        <v>6</v>
      </c>
      <c r="I6" s="67" t="s">
        <v>7</v>
      </c>
      <c r="J6" s="70" t="s">
        <v>8</v>
      </c>
      <c r="K6" s="71" t="s">
        <v>49</v>
      </c>
      <c r="L6" s="71" t="s">
        <v>50</v>
      </c>
      <c r="M6" s="71" t="s">
        <v>51</v>
      </c>
      <c r="N6" s="72" t="s">
        <v>40</v>
      </c>
      <c r="O6" s="71" t="s">
        <v>52</v>
      </c>
      <c r="P6" s="71" t="s">
        <v>53</v>
      </c>
      <c r="Q6" s="71" t="s">
        <v>48</v>
      </c>
      <c r="R6" s="73" t="s">
        <v>46</v>
      </c>
    </row>
    <row r="7" spans="1:18" x14ac:dyDescent="0.2">
      <c r="A7" s="74"/>
      <c r="B7" s="74"/>
      <c r="C7" s="75"/>
      <c r="D7" s="76"/>
      <c r="E7" s="77"/>
      <c r="F7" s="76"/>
      <c r="G7" s="74"/>
      <c r="H7" s="74"/>
      <c r="I7" s="76"/>
      <c r="J7" s="78"/>
      <c r="K7" s="80"/>
      <c r="L7" s="81"/>
      <c r="M7" s="79"/>
      <c r="N7" s="79"/>
      <c r="O7" s="82"/>
      <c r="P7" s="79"/>
      <c r="Q7" s="80"/>
      <c r="R7" s="79"/>
    </row>
    <row r="9" spans="1:18" x14ac:dyDescent="0.2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dataValidations count="1">
    <dataValidation type="list" allowBlank="1" showInputMessage="1" showErrorMessage="1" sqref="Q7" xr:uid="{87F0BF73-B44F-4C9E-A9B4-3D3234FD77B2}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25E0-A102-456B-9A92-FD91B24B0C4A}">
  <dimension ref="A1:AL14"/>
  <sheetViews>
    <sheetView showGridLines="0" zoomScaleNormal="100" workbookViewId="0">
      <selection sqref="A1:AI1"/>
    </sheetView>
  </sheetViews>
  <sheetFormatPr defaultRowHeight="15" x14ac:dyDescent="0.2"/>
  <cols>
    <col min="1" max="1" width="5.7109375" style="106" bestFit="1" customWidth="1"/>
    <col min="2" max="2" width="6.28515625" style="106" bestFit="1" customWidth="1"/>
    <col min="3" max="3" width="10.7109375" style="118" bestFit="1" customWidth="1"/>
    <col min="4" max="4" width="18.140625" style="119" customWidth="1"/>
    <col min="5" max="5" width="10.7109375" style="118" bestFit="1" customWidth="1"/>
    <col min="6" max="6" width="15.7109375" style="119" customWidth="1"/>
    <col min="7" max="8" width="12.140625" style="120" customWidth="1"/>
    <col min="9" max="9" width="8" style="117" customWidth="1"/>
    <col min="10" max="10" width="12.140625" style="120" customWidth="1"/>
    <col min="11" max="11" width="14.85546875" style="106" customWidth="1"/>
    <col min="12" max="12" width="5.7109375" style="106" bestFit="1" customWidth="1"/>
    <col min="13" max="13" width="8.28515625" style="106" bestFit="1" customWidth="1"/>
    <col min="14" max="14" width="10.7109375" style="118" bestFit="1" customWidth="1"/>
    <col min="15" max="15" width="25.5703125" style="119" customWidth="1"/>
    <col min="16" max="16" width="16.7109375" style="118" customWidth="1"/>
    <col min="17" max="17" width="19.28515625" style="118" customWidth="1"/>
    <col min="18" max="18" width="7" style="106" hidden="1" customWidth="1"/>
    <col min="19" max="19" width="22.28515625" style="119" hidden="1" customWidth="1"/>
    <col min="20" max="23" width="0" style="106" hidden="1" customWidth="1"/>
    <col min="24" max="24" width="5.7109375" style="106" hidden="1" customWidth="1"/>
    <col min="25" max="25" width="8.28515625" style="106" hidden="1" customWidth="1"/>
    <col min="26" max="26" width="3.28515625" style="106" hidden="1" customWidth="1"/>
    <col min="27" max="27" width="13.7109375" style="106" customWidth="1"/>
    <col min="28" max="28" width="8.28515625" style="106" bestFit="1" customWidth="1"/>
    <col min="29" max="29" width="12.7109375" style="118" customWidth="1"/>
    <col min="30" max="30" width="14" style="118" customWidth="1"/>
    <col min="31" max="31" width="15.7109375" style="118" customWidth="1"/>
    <col min="32" max="32" width="15.7109375" style="116" customWidth="1"/>
    <col min="33" max="33" width="14.7109375" style="116" customWidth="1"/>
    <col min="34" max="34" width="16.140625" style="120" customWidth="1"/>
    <col min="35" max="35" width="15.42578125" style="106" customWidth="1"/>
    <col min="36" max="37" width="9.140625" style="106" customWidth="1"/>
    <col min="38" max="38" width="19" style="106" customWidth="1"/>
    <col min="39" max="16384" width="9.140625" style="106"/>
  </cols>
  <sheetData>
    <row r="1" spans="1:38" s="89" customFormat="1" ht="23.1" customHeight="1" x14ac:dyDescent="0.2">
      <c r="A1" s="245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7"/>
    </row>
    <row r="2" spans="1:38" s="96" customFormat="1" ht="15" customHeight="1" x14ac:dyDescent="0.2">
      <c r="A2" s="90"/>
      <c r="B2" s="91"/>
      <c r="C2" s="21"/>
      <c r="D2" s="92"/>
      <c r="E2" s="21"/>
      <c r="F2" s="92"/>
      <c r="G2" s="93"/>
      <c r="H2" s="93"/>
      <c r="I2" s="137"/>
      <c r="J2" s="93"/>
      <c r="K2" s="91"/>
      <c r="L2" s="91"/>
      <c r="M2" s="91"/>
      <c r="N2" s="21"/>
      <c r="O2" s="92"/>
      <c r="P2" s="21"/>
      <c r="Q2" s="21"/>
      <c r="R2" s="91"/>
      <c r="S2" s="92"/>
      <c r="T2" s="91"/>
      <c r="U2" s="91"/>
      <c r="V2" s="91"/>
      <c r="W2" s="91"/>
      <c r="X2" s="91"/>
      <c r="Y2" s="91"/>
      <c r="Z2" s="91"/>
      <c r="AA2" s="91"/>
      <c r="AB2" s="91"/>
      <c r="AC2" s="21"/>
      <c r="AD2" s="21"/>
      <c r="AE2" s="21"/>
      <c r="AF2" s="94"/>
      <c r="AG2" s="95"/>
      <c r="AH2" s="129"/>
      <c r="AI2" s="205"/>
    </row>
    <row r="3" spans="1:38" s="89" customFormat="1" ht="23.1" customHeight="1" x14ac:dyDescent="0.2">
      <c r="A3" s="227" t="s">
        <v>57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9"/>
    </row>
    <row r="4" spans="1:38" s="89" customFormat="1" ht="15" customHeight="1" x14ac:dyDescent="0.2">
      <c r="A4" s="97"/>
      <c r="B4" s="98"/>
      <c r="C4" s="99"/>
      <c r="D4" s="100"/>
      <c r="E4" s="99"/>
      <c r="F4" s="100"/>
      <c r="G4" s="101"/>
      <c r="H4" s="101"/>
      <c r="I4" s="138"/>
      <c r="J4" s="101"/>
      <c r="K4" s="98"/>
      <c r="L4" s="98"/>
      <c r="M4" s="98"/>
      <c r="N4" s="99"/>
      <c r="O4" s="100"/>
      <c r="P4" s="99"/>
      <c r="Q4" s="99"/>
      <c r="R4" s="98"/>
      <c r="S4" s="100"/>
      <c r="T4" s="98"/>
      <c r="U4" s="98"/>
      <c r="V4" s="98"/>
      <c r="W4" s="98"/>
      <c r="X4" s="98"/>
      <c r="Y4" s="98"/>
      <c r="Z4" s="98"/>
      <c r="AA4" s="98"/>
      <c r="AB4" s="98"/>
      <c r="AC4" s="99"/>
      <c r="AD4" s="224"/>
      <c r="AE4" s="250"/>
      <c r="AF4" s="250"/>
      <c r="AG4" s="250"/>
      <c r="AH4" s="251"/>
      <c r="AI4" s="244"/>
    </row>
    <row r="5" spans="1:38" s="89" customFormat="1" ht="23.1" customHeight="1" x14ac:dyDescent="0.2">
      <c r="A5" s="227" t="s">
        <v>14</v>
      </c>
      <c r="B5" s="241"/>
      <c r="C5" s="242"/>
      <c r="D5" s="227" t="s">
        <v>15</v>
      </c>
      <c r="E5" s="241"/>
      <c r="F5" s="241"/>
      <c r="G5" s="241"/>
      <c r="H5" s="241"/>
      <c r="I5" s="241"/>
      <c r="J5" s="241"/>
      <c r="K5" s="242"/>
      <c r="L5" s="227" t="s">
        <v>16</v>
      </c>
      <c r="M5" s="241"/>
      <c r="N5" s="242"/>
      <c r="O5" s="227" t="s">
        <v>1</v>
      </c>
      <c r="P5" s="241"/>
      <c r="Q5" s="241"/>
      <c r="R5" s="227" t="s">
        <v>17</v>
      </c>
      <c r="S5" s="242"/>
      <c r="T5" s="227" t="s">
        <v>18</v>
      </c>
      <c r="U5" s="241"/>
      <c r="V5" s="241"/>
      <c r="W5" s="242"/>
      <c r="X5" s="227" t="s">
        <v>19</v>
      </c>
      <c r="Y5" s="241"/>
      <c r="Z5" s="241"/>
      <c r="AA5" s="102" t="s">
        <v>47</v>
      </c>
      <c r="AB5" s="227" t="s">
        <v>20</v>
      </c>
      <c r="AC5" s="242"/>
      <c r="AD5" s="227" t="s">
        <v>64</v>
      </c>
      <c r="AE5" s="243"/>
      <c r="AF5" s="243"/>
      <c r="AG5" s="243"/>
      <c r="AH5" s="243"/>
      <c r="AI5" s="244"/>
    </row>
    <row r="6" spans="1:38" ht="36" customHeight="1" x14ac:dyDescent="0.2">
      <c r="A6" s="103" t="s">
        <v>21</v>
      </c>
      <c r="B6" s="103" t="s">
        <v>22</v>
      </c>
      <c r="C6" s="51" t="s">
        <v>23</v>
      </c>
      <c r="D6" s="103" t="s">
        <v>24</v>
      </c>
      <c r="E6" s="104" t="s">
        <v>25</v>
      </c>
      <c r="F6" s="103" t="s">
        <v>26</v>
      </c>
      <c r="G6" s="139" t="s">
        <v>66</v>
      </c>
      <c r="H6" s="105" t="s">
        <v>67</v>
      </c>
      <c r="I6" s="140" t="s">
        <v>68</v>
      </c>
      <c r="J6" s="139" t="s">
        <v>69</v>
      </c>
      <c r="K6" s="103" t="s">
        <v>28</v>
      </c>
      <c r="L6" s="103" t="s">
        <v>21</v>
      </c>
      <c r="M6" s="103" t="s">
        <v>24</v>
      </c>
      <c r="N6" s="51" t="s">
        <v>29</v>
      </c>
      <c r="O6" s="103" t="s">
        <v>30</v>
      </c>
      <c r="P6" s="104" t="s">
        <v>31</v>
      </c>
      <c r="Q6" s="104" t="s">
        <v>32</v>
      </c>
      <c r="R6" s="103" t="s">
        <v>33</v>
      </c>
      <c r="S6" s="103" t="s">
        <v>26</v>
      </c>
      <c r="T6" s="103" t="s">
        <v>33</v>
      </c>
      <c r="U6" s="103" t="s">
        <v>34</v>
      </c>
      <c r="V6" s="103" t="s">
        <v>35</v>
      </c>
      <c r="W6" s="103" t="s">
        <v>36</v>
      </c>
      <c r="X6" s="103" t="s">
        <v>21</v>
      </c>
      <c r="Y6" s="103" t="s">
        <v>24</v>
      </c>
      <c r="Z6" s="103" t="s">
        <v>37</v>
      </c>
      <c r="AA6" s="103" t="s">
        <v>25</v>
      </c>
      <c r="AB6" s="103" t="s">
        <v>24</v>
      </c>
      <c r="AC6" s="51" t="s">
        <v>38</v>
      </c>
      <c r="AD6" s="126" t="s">
        <v>58</v>
      </c>
      <c r="AE6" s="126" t="s">
        <v>59</v>
      </c>
      <c r="AF6" s="126" t="s">
        <v>61</v>
      </c>
      <c r="AG6" s="127" t="s">
        <v>60</v>
      </c>
      <c r="AH6" s="130" t="s">
        <v>62</v>
      </c>
      <c r="AI6" s="128" t="s">
        <v>65</v>
      </c>
      <c r="AJ6" s="239"/>
      <c r="AK6" s="240"/>
      <c r="AL6" s="240"/>
    </row>
    <row r="7" spans="1:38" x14ac:dyDescent="0.2">
      <c r="A7" s="107"/>
      <c r="B7" s="107"/>
      <c r="C7" s="108"/>
      <c r="D7" s="109"/>
      <c r="E7" s="108"/>
      <c r="F7" s="110"/>
      <c r="G7" s="111"/>
      <c r="H7" s="111"/>
      <c r="I7" s="106"/>
      <c r="J7" s="111"/>
      <c r="K7" s="107"/>
      <c r="L7" s="107"/>
      <c r="M7" s="107"/>
      <c r="N7" s="108"/>
      <c r="O7" s="110"/>
      <c r="P7" s="108"/>
      <c r="Q7" s="108"/>
      <c r="R7" s="107"/>
      <c r="S7" s="110"/>
      <c r="T7" s="107"/>
      <c r="U7" s="107"/>
      <c r="V7" s="107"/>
      <c r="W7" s="107"/>
      <c r="X7" s="112"/>
      <c r="Y7" s="112"/>
      <c r="Z7" s="112"/>
      <c r="AA7" s="113"/>
      <c r="AB7" s="107"/>
      <c r="AC7" s="108"/>
      <c r="AD7" s="108"/>
      <c r="AE7" s="108"/>
      <c r="AF7" s="114"/>
      <c r="AG7" s="115"/>
      <c r="AH7" s="111"/>
    </row>
    <row r="8" spans="1:38" x14ac:dyDescent="0.2">
      <c r="C8" s="106"/>
      <c r="D8" s="106"/>
      <c r="E8" s="106"/>
      <c r="F8" s="106"/>
      <c r="G8" s="106"/>
      <c r="H8" s="106"/>
      <c r="I8" s="106"/>
      <c r="J8" s="106"/>
      <c r="N8" s="106"/>
      <c r="O8" s="106"/>
      <c r="P8" s="106"/>
      <c r="Q8" s="106"/>
      <c r="S8" s="106"/>
      <c r="AC8" s="106"/>
      <c r="AD8" s="106"/>
      <c r="AE8" s="106"/>
      <c r="AG8" s="117"/>
      <c r="AH8" s="117"/>
    </row>
    <row r="9" spans="1:38" x14ac:dyDescent="0.2">
      <c r="C9" s="106"/>
      <c r="D9" s="106"/>
      <c r="E9" s="106"/>
      <c r="F9" s="106"/>
      <c r="G9" s="106"/>
      <c r="H9" s="106"/>
      <c r="I9" s="106"/>
      <c r="J9" s="106"/>
      <c r="N9" s="106"/>
      <c r="O9" s="106"/>
      <c r="P9" s="106"/>
      <c r="Q9" s="106"/>
      <c r="S9" s="106"/>
      <c r="AC9" s="106"/>
      <c r="AD9" s="106"/>
      <c r="AE9" s="106"/>
      <c r="AF9" s="106"/>
      <c r="AG9" s="106"/>
      <c r="AH9" s="117"/>
    </row>
    <row r="10" spans="1:38" x14ac:dyDescent="0.2">
      <c r="C10" s="106"/>
      <c r="D10" s="106"/>
      <c r="E10" s="106"/>
      <c r="F10" s="106"/>
      <c r="G10" s="106"/>
      <c r="H10" s="106"/>
      <c r="I10" s="106"/>
      <c r="J10" s="106"/>
      <c r="N10" s="106"/>
      <c r="O10" s="106"/>
      <c r="P10" s="106"/>
      <c r="Q10" s="106"/>
      <c r="S10" s="106"/>
      <c r="AC10" s="106"/>
      <c r="AD10" s="106"/>
      <c r="AE10" s="106"/>
      <c r="AF10" s="106"/>
      <c r="AG10" s="106"/>
      <c r="AH10" s="117"/>
    </row>
    <row r="11" spans="1:38" x14ac:dyDescent="0.2">
      <c r="C11" s="106"/>
      <c r="D11" s="106"/>
      <c r="E11" s="106"/>
      <c r="F11" s="106"/>
      <c r="G11" s="106"/>
      <c r="H11" s="106"/>
      <c r="I11" s="106"/>
      <c r="J11" s="106"/>
      <c r="N11" s="106"/>
      <c r="O11" s="106"/>
      <c r="P11" s="106"/>
      <c r="Q11" s="106"/>
      <c r="S11" s="106"/>
      <c r="AC11" s="106"/>
      <c r="AD11" s="106"/>
      <c r="AE11" s="106"/>
      <c r="AF11" s="106"/>
      <c r="AG11" s="106"/>
      <c r="AH11" s="117"/>
    </row>
    <row r="12" spans="1:38" x14ac:dyDescent="0.2">
      <c r="C12" s="106"/>
      <c r="D12" s="106"/>
      <c r="E12" s="106"/>
      <c r="F12" s="106"/>
      <c r="G12" s="106"/>
      <c r="H12" s="106"/>
      <c r="I12" s="106"/>
      <c r="J12" s="106"/>
      <c r="N12" s="106"/>
      <c r="O12" s="106"/>
      <c r="P12" s="106"/>
      <c r="Q12" s="106"/>
      <c r="S12" s="106"/>
      <c r="AC12" s="106"/>
      <c r="AD12" s="106"/>
      <c r="AE12" s="106"/>
      <c r="AF12" s="106"/>
      <c r="AG12" s="106"/>
      <c r="AH12" s="117"/>
    </row>
    <row r="13" spans="1:38" x14ac:dyDescent="0.2">
      <c r="C13" s="106"/>
      <c r="D13" s="106"/>
      <c r="E13" s="106"/>
      <c r="F13" s="106"/>
      <c r="G13" s="106"/>
      <c r="H13" s="106"/>
      <c r="I13" s="106"/>
      <c r="J13" s="106"/>
      <c r="N13" s="106"/>
      <c r="O13" s="106"/>
      <c r="P13" s="106"/>
      <c r="Q13" s="106"/>
      <c r="S13" s="106"/>
      <c r="AC13" s="106"/>
      <c r="AD13" s="106"/>
      <c r="AE13" s="106"/>
      <c r="AF13" s="106"/>
      <c r="AG13" s="106"/>
      <c r="AH13" s="117"/>
    </row>
    <row r="14" spans="1:38" x14ac:dyDescent="0.2">
      <c r="C14" s="106"/>
      <c r="D14" s="106"/>
      <c r="E14" s="106"/>
      <c r="F14" s="106"/>
      <c r="G14" s="106"/>
      <c r="H14" s="106"/>
      <c r="I14" s="106"/>
      <c r="J14" s="106"/>
      <c r="N14" s="106"/>
      <c r="O14" s="106"/>
      <c r="P14" s="106"/>
      <c r="Q14" s="106"/>
      <c r="S14" s="106"/>
      <c r="AC14" s="106"/>
      <c r="AD14" s="106"/>
      <c r="AE14" s="106"/>
      <c r="AF14" s="106"/>
      <c r="AG14" s="106"/>
      <c r="AH14" s="117"/>
    </row>
  </sheetData>
  <mergeCells count="13">
    <mergeCell ref="L5:N5"/>
    <mergeCell ref="O5:Q5"/>
    <mergeCell ref="R5:S5"/>
    <mergeCell ref="AJ6:AL6"/>
    <mergeCell ref="T5:W5"/>
    <mergeCell ref="X5:Z5"/>
    <mergeCell ref="AB5:AC5"/>
    <mergeCell ref="AD5:AI5"/>
    <mergeCell ref="A1:AI1"/>
    <mergeCell ref="A3:AI3"/>
    <mergeCell ref="AD4:AI4"/>
    <mergeCell ref="A5:C5"/>
    <mergeCell ref="D5:K5"/>
  </mergeCells>
  <dataValidations count="1">
    <dataValidation type="list" allowBlank="1" showInputMessage="1" showErrorMessage="1" sqref="AI7 I7" xr:uid="{3C5830B2-22FE-4351-9EEF-F4A2BC3B7111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C3E7-6034-4385-AED4-7EB98FF2B884}">
  <dimension ref="A1:P9"/>
  <sheetViews>
    <sheetView showGridLines="0" zoomScaleNormal="100" workbookViewId="0">
      <selection sqref="A1:O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4" customWidth="1"/>
    <col min="13" max="13" width="14.7109375" style="123" customWidth="1"/>
    <col min="14" max="14" width="14.7109375" style="1" customWidth="1"/>
    <col min="15" max="15" width="16" style="134" customWidth="1"/>
    <col min="16" max="16" width="18.140625" hidden="1" customWidth="1"/>
  </cols>
  <sheetData>
    <row r="1" spans="1:15" ht="23.1" customHeight="1" x14ac:dyDescent="0.35">
      <c r="A1" s="215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</row>
    <row r="2" spans="1:15" ht="23.1" customHeight="1" x14ac:dyDescent="0.35">
      <c r="A2" s="64"/>
      <c r="B2" s="65"/>
      <c r="C2" s="65"/>
      <c r="D2" s="65"/>
      <c r="E2" s="65"/>
      <c r="F2" s="65"/>
      <c r="G2" s="65"/>
      <c r="H2" s="65"/>
      <c r="I2" s="65"/>
      <c r="J2" s="65"/>
      <c r="K2" s="85"/>
      <c r="L2" s="85"/>
      <c r="M2" s="124"/>
      <c r="N2" s="121"/>
      <c r="O2" s="203"/>
    </row>
    <row r="3" spans="1:15" ht="23.1" customHeight="1" x14ac:dyDescent="0.2">
      <c r="A3" s="218" t="s">
        <v>56</v>
      </c>
      <c r="B3" s="219"/>
      <c r="C3" s="219"/>
      <c r="D3" s="219"/>
      <c r="E3" s="219"/>
      <c r="F3" s="219"/>
      <c r="G3" s="219"/>
      <c r="H3" s="219"/>
      <c r="I3" s="219"/>
      <c r="J3" s="219"/>
      <c r="K3" s="234"/>
      <c r="L3" s="234"/>
      <c r="M3" s="234"/>
      <c r="N3" s="234"/>
      <c r="O3" s="235"/>
    </row>
    <row r="4" spans="1:15" ht="23.1" customHeight="1" x14ac:dyDescent="0.2">
      <c r="A4" s="218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5"/>
    </row>
    <row r="5" spans="1:15" s="61" customFormat="1" ht="23.1" customHeight="1" x14ac:dyDescent="0.2">
      <c r="A5" s="232" t="s">
        <v>63</v>
      </c>
      <c r="B5" s="233"/>
      <c r="C5" s="233"/>
      <c r="D5" s="233"/>
      <c r="E5" s="233"/>
      <c r="F5" s="233"/>
      <c r="G5" s="233"/>
      <c r="H5" s="233"/>
      <c r="I5" s="233"/>
      <c r="J5" s="233"/>
      <c r="K5" s="252" t="s">
        <v>64</v>
      </c>
      <c r="L5" s="253"/>
      <c r="M5" s="253"/>
      <c r="N5" s="253"/>
      <c r="O5" s="254"/>
    </row>
    <row r="6" spans="1:15" ht="35.1" customHeight="1" x14ac:dyDescent="0.2">
      <c r="A6" s="63" t="s">
        <v>3</v>
      </c>
      <c r="B6" s="63" t="s">
        <v>4</v>
      </c>
      <c r="C6" s="67" t="s">
        <v>1</v>
      </c>
      <c r="D6" s="67" t="s">
        <v>5</v>
      </c>
      <c r="E6" s="68" t="s">
        <v>9</v>
      </c>
      <c r="F6" s="69" t="s">
        <v>17</v>
      </c>
      <c r="G6" s="67" t="s">
        <v>2</v>
      </c>
      <c r="H6" s="63" t="s">
        <v>6</v>
      </c>
      <c r="I6" s="67" t="s">
        <v>7</v>
      </c>
      <c r="J6" s="70" t="s">
        <v>8</v>
      </c>
      <c r="K6" s="71" t="s">
        <v>58</v>
      </c>
      <c r="L6" s="71" t="s">
        <v>59</v>
      </c>
      <c r="M6" s="125" t="s">
        <v>61</v>
      </c>
      <c r="N6" s="122" t="s">
        <v>60</v>
      </c>
      <c r="O6" s="131" t="s">
        <v>62</v>
      </c>
    </row>
    <row r="7" spans="1:15" x14ac:dyDescent="0.2">
      <c r="A7" s="74"/>
      <c r="B7" s="74"/>
      <c r="C7" s="75"/>
      <c r="D7" s="76"/>
      <c r="E7" s="77"/>
      <c r="F7" s="76"/>
      <c r="G7" s="74"/>
      <c r="H7" s="74"/>
      <c r="I7" s="76"/>
      <c r="J7" s="78"/>
      <c r="K7" s="86"/>
      <c r="L7" s="87"/>
      <c r="M7" s="88"/>
      <c r="N7" s="78"/>
      <c r="O7" s="132"/>
    </row>
    <row r="8" spans="1:15" x14ac:dyDescent="0.2">
      <c r="O8" s="133"/>
    </row>
    <row r="9" spans="1:15" x14ac:dyDescent="0.2">
      <c r="I9" s="6"/>
      <c r="J9" s="2"/>
    </row>
  </sheetData>
  <mergeCells count="5">
    <mergeCell ref="A5:J5"/>
    <mergeCell ref="A1:O1"/>
    <mergeCell ref="A3:O3"/>
    <mergeCell ref="A4:O4"/>
    <mergeCell ref="K5:O5"/>
  </mergeCells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FF29-7823-40CB-9069-E9310EF62D2A}">
  <dimension ref="A1:P27"/>
  <sheetViews>
    <sheetView showGridLines="0" zoomScaleNormal="100" workbookViewId="0">
      <selection sqref="A1:M1"/>
    </sheetView>
  </sheetViews>
  <sheetFormatPr defaultRowHeight="15" x14ac:dyDescent="0.2"/>
  <cols>
    <col min="1" max="1" width="30.7109375" style="106" customWidth="1"/>
    <col min="2" max="2" width="20.7109375" style="119" customWidth="1"/>
    <col min="3" max="3" width="14.7109375" style="120" customWidth="1"/>
    <col min="4" max="4" width="5.7109375" style="120" customWidth="1"/>
    <col min="5" max="5" width="12.5703125" style="117" customWidth="1"/>
    <col min="6" max="6" width="36.7109375" style="120" customWidth="1"/>
    <col min="7" max="7" width="14.7109375" style="106" customWidth="1"/>
    <col min="8" max="8" width="5.7109375" style="106" customWidth="1"/>
    <col min="9" max="9" width="20.7109375" style="106" customWidth="1"/>
    <col min="10" max="10" width="20.7109375" style="119" customWidth="1"/>
    <col min="11" max="11" width="5.7109375" style="118" customWidth="1"/>
    <col min="12" max="12" width="12.5703125" style="118" customWidth="1"/>
    <col min="13" max="13" width="5.7109375" style="106" customWidth="1"/>
    <col min="14" max="16384" width="9.140625" style="106"/>
  </cols>
  <sheetData>
    <row r="1" spans="1:16" s="89" customFormat="1" ht="23.1" customHeight="1" x14ac:dyDescent="0.2">
      <c r="A1" s="263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5"/>
    </row>
    <row r="2" spans="1:16" s="96" customFormat="1" ht="15" customHeight="1" x14ac:dyDescent="0.2">
      <c r="A2" s="90"/>
      <c r="B2" s="92"/>
      <c r="C2" s="93"/>
      <c r="D2" s="93"/>
      <c r="E2" s="137"/>
      <c r="F2" s="93"/>
      <c r="G2" s="91"/>
      <c r="H2" s="91"/>
      <c r="I2" s="91"/>
      <c r="J2" s="92"/>
      <c r="K2" s="21"/>
      <c r="L2" s="21"/>
      <c r="M2" s="182"/>
    </row>
    <row r="3" spans="1:16" s="89" customFormat="1" ht="23.1" customHeight="1" x14ac:dyDescent="0.2">
      <c r="A3" s="271" t="s">
        <v>103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3"/>
    </row>
    <row r="4" spans="1:16" s="89" customFormat="1" ht="23.1" customHeight="1" x14ac:dyDescent="0.2">
      <c r="A4" s="97"/>
      <c r="B4" s="100"/>
      <c r="C4" s="174"/>
      <c r="D4" s="174"/>
      <c r="E4" s="138"/>
      <c r="F4" s="174"/>
      <c r="J4" s="173"/>
      <c r="K4" s="160"/>
      <c r="L4" s="160"/>
      <c r="M4" s="159"/>
    </row>
    <row r="5" spans="1:16" s="89" customFormat="1" ht="32.25" customHeight="1" x14ac:dyDescent="0.2">
      <c r="A5" s="266" t="s">
        <v>102</v>
      </c>
      <c r="B5" s="267"/>
      <c r="C5" s="181" t="s">
        <v>101</v>
      </c>
      <c r="D5" s="180"/>
      <c r="E5" s="179" t="str">
        <f>IF(OR(L13="SI",L15="SI"),"SI","NO")</f>
        <v>SI</v>
      </c>
      <c r="F5" s="156"/>
      <c r="G5" s="156"/>
      <c r="H5" s="156"/>
      <c r="I5" s="156"/>
      <c r="J5" s="156"/>
      <c r="K5" s="156"/>
      <c r="L5" s="156"/>
      <c r="M5" s="154"/>
      <c r="N5" s="275" t="s">
        <v>100</v>
      </c>
      <c r="O5" s="276"/>
    </row>
    <row r="6" spans="1:16" s="89" customFormat="1" ht="23.1" customHeight="1" x14ac:dyDescent="0.2">
      <c r="A6" s="97"/>
      <c r="B6" s="100"/>
      <c r="C6" s="101"/>
      <c r="D6" s="174"/>
      <c r="E6" s="178"/>
      <c r="F6" s="174"/>
      <c r="J6" s="173"/>
      <c r="K6" s="160"/>
      <c r="L6" s="160"/>
      <c r="M6" s="159"/>
    </row>
    <row r="7" spans="1:16" s="89" customFormat="1" ht="23.1" customHeight="1" x14ac:dyDescent="0.2">
      <c r="A7" s="256" t="s">
        <v>99</v>
      </c>
      <c r="B7" s="260"/>
      <c r="C7" s="158">
        <f>Debiti!G6</f>
        <v>7</v>
      </c>
      <c r="D7" s="156"/>
      <c r="E7" s="280" t="s">
        <v>112</v>
      </c>
      <c r="F7" s="281"/>
      <c r="G7" s="281"/>
      <c r="H7" s="96"/>
      <c r="I7" s="177"/>
      <c r="J7" s="176"/>
      <c r="K7" s="96"/>
      <c r="L7" s="167"/>
      <c r="M7" s="175"/>
      <c r="N7" s="275" t="s">
        <v>98</v>
      </c>
      <c r="O7" s="276"/>
      <c r="P7" s="276"/>
    </row>
    <row r="8" spans="1:16" s="89" customFormat="1" ht="23.1" customHeight="1" x14ac:dyDescent="0.2">
      <c r="A8" s="97"/>
      <c r="B8" s="100"/>
      <c r="C8" s="101"/>
      <c r="D8" s="174"/>
      <c r="E8" s="138"/>
      <c r="F8" s="101"/>
      <c r="G8" s="98"/>
      <c r="J8" s="173"/>
      <c r="K8" s="160"/>
      <c r="L8" s="160"/>
      <c r="M8" s="159"/>
    </row>
    <row r="9" spans="1:16" s="89" customFormat="1" ht="23.1" customHeight="1" x14ac:dyDescent="0.2">
      <c r="A9" s="268" t="s">
        <v>97</v>
      </c>
      <c r="B9" s="274"/>
      <c r="C9" s="168">
        <f>ElencoFatture!O6</f>
        <v>0</v>
      </c>
      <c r="D9" s="169"/>
      <c r="E9" s="268" t="s">
        <v>91</v>
      </c>
      <c r="F9" s="269" t="s">
        <v>96</v>
      </c>
      <c r="G9" s="172">
        <f>C9/100*5</f>
        <v>0</v>
      </c>
      <c r="J9" s="156"/>
      <c r="L9" s="156"/>
      <c r="M9" s="154"/>
    </row>
    <row r="10" spans="1:16" s="89" customFormat="1" ht="23.1" customHeight="1" x14ac:dyDescent="0.2">
      <c r="A10" s="268" t="s">
        <v>95</v>
      </c>
      <c r="B10" s="269"/>
      <c r="C10" s="168">
        <f>ElencoFatture!O7</f>
        <v>0</v>
      </c>
      <c r="D10" s="169"/>
      <c r="E10" s="171"/>
      <c r="F10" s="171"/>
      <c r="G10" s="170"/>
      <c r="H10" s="156"/>
      <c r="I10" s="156"/>
      <c r="J10" s="156"/>
      <c r="K10" s="156"/>
      <c r="L10" s="156"/>
      <c r="M10" s="154"/>
    </row>
    <row r="11" spans="1:16" s="89" customFormat="1" ht="23.1" customHeight="1" x14ac:dyDescent="0.2">
      <c r="A11" s="268" t="s">
        <v>94</v>
      </c>
      <c r="B11" s="270"/>
      <c r="C11" s="168">
        <f>ElencoFatture!O8</f>
        <v>0</v>
      </c>
      <c r="D11" s="169"/>
      <c r="E11" s="268" t="s">
        <v>91</v>
      </c>
      <c r="F11" s="274"/>
      <c r="G11" s="168">
        <f>C11/100*5</f>
        <v>0</v>
      </c>
      <c r="H11" s="156"/>
      <c r="I11" s="279"/>
      <c r="J11" s="279"/>
      <c r="K11" s="96"/>
      <c r="L11" s="167"/>
      <c r="M11" s="154"/>
      <c r="N11" s="275" t="s">
        <v>93</v>
      </c>
      <c r="O11" s="276"/>
      <c r="P11" s="276"/>
    </row>
    <row r="12" spans="1:16" s="89" customFormat="1" ht="23.1" customHeight="1" x14ac:dyDescent="0.2">
      <c r="A12" s="165"/>
      <c r="B12" s="164"/>
      <c r="C12" s="162"/>
      <c r="D12" s="129"/>
      <c r="E12" s="163"/>
      <c r="F12" s="162"/>
      <c r="G12" s="161"/>
      <c r="I12" s="98"/>
      <c r="J12" s="100"/>
      <c r="K12" s="160"/>
      <c r="L12" s="99"/>
      <c r="M12" s="159"/>
    </row>
    <row r="13" spans="1:16" s="89" customFormat="1" ht="23.1" customHeight="1" x14ac:dyDescent="0.2">
      <c r="A13" s="256" t="s">
        <v>92</v>
      </c>
      <c r="B13" s="257"/>
      <c r="C13" s="158">
        <f>C11</f>
        <v>0</v>
      </c>
      <c r="D13" s="166"/>
      <c r="E13" s="256" t="s">
        <v>91</v>
      </c>
      <c r="F13" s="257"/>
      <c r="G13" s="157">
        <f>C13/100*5</f>
        <v>0</v>
      </c>
      <c r="H13" s="156"/>
      <c r="I13" s="261" t="s">
        <v>90</v>
      </c>
      <c r="J13" s="262"/>
      <c r="L13" s="155" t="str">
        <f>IF(ROUND(C7,2)&lt;=ROUND(G13,2),"SI","NO")</f>
        <v>NO</v>
      </c>
      <c r="M13" s="154"/>
      <c r="N13" s="277" t="s">
        <v>89</v>
      </c>
      <c r="O13" s="278"/>
    </row>
    <row r="14" spans="1:16" s="89" customFormat="1" ht="23.1" customHeight="1" x14ac:dyDescent="0.2">
      <c r="A14" s="165"/>
      <c r="B14" s="164"/>
      <c r="C14" s="162"/>
      <c r="D14" s="129"/>
      <c r="E14" s="163"/>
      <c r="F14" s="162"/>
      <c r="G14" s="161"/>
      <c r="I14" s="98"/>
      <c r="J14" s="100"/>
      <c r="K14" s="160"/>
      <c r="L14" s="99"/>
      <c r="M14" s="159"/>
    </row>
    <row r="15" spans="1:16" s="89" customFormat="1" ht="23.1" customHeight="1" x14ac:dyDescent="0.2">
      <c r="A15" s="256" t="s">
        <v>88</v>
      </c>
      <c r="B15" s="260"/>
      <c r="C15" s="158">
        <v>0</v>
      </c>
      <c r="D15" s="96"/>
      <c r="E15" s="256" t="s">
        <v>87</v>
      </c>
      <c r="F15" s="257"/>
      <c r="G15" s="157">
        <f>IF(OR(C15=0, C15="0,00"),0,C7/C15)</f>
        <v>0</v>
      </c>
      <c r="H15" s="156"/>
      <c r="I15" s="261" t="s">
        <v>86</v>
      </c>
      <c r="J15" s="262"/>
      <c r="L15" s="155" t="str">
        <f>IF(G15&lt;=0.9,"SI","NO")</f>
        <v>SI</v>
      </c>
      <c r="M15" s="154"/>
      <c r="N15" s="277" t="s">
        <v>85</v>
      </c>
      <c r="O15" s="278"/>
    </row>
    <row r="16" spans="1:16" s="89" customFormat="1" ht="23.1" customHeight="1" x14ac:dyDescent="0.2">
      <c r="A16" s="97"/>
      <c r="B16" s="100"/>
      <c r="C16" s="101"/>
      <c r="D16" s="101"/>
      <c r="E16" s="138"/>
      <c r="F16" s="101"/>
      <c r="G16" s="98"/>
      <c r="H16" s="98"/>
      <c r="I16" s="98"/>
      <c r="J16" s="100"/>
      <c r="K16" s="99"/>
      <c r="L16" s="99"/>
      <c r="M16" s="153"/>
    </row>
    <row r="17" spans="1:13" x14ac:dyDescent="0.2">
      <c r="B17" s="106"/>
      <c r="C17" s="106"/>
      <c r="D17" s="106"/>
      <c r="E17" s="106"/>
      <c r="F17" s="106"/>
      <c r="J17" s="106"/>
      <c r="K17" s="106"/>
      <c r="L17" s="106"/>
    </row>
    <row r="18" spans="1:13" x14ac:dyDescent="0.2">
      <c r="A18" s="258" t="s">
        <v>84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</row>
    <row r="19" spans="1:13" x14ac:dyDescent="0.2">
      <c r="A19" s="259" t="s">
        <v>83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</row>
    <row r="20" spans="1:13" x14ac:dyDescent="0.2">
      <c r="A20" s="255" t="s">
        <v>82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 x14ac:dyDescent="0.2">
      <c r="A21" s="152" t="s">
        <v>81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</row>
    <row r="22" spans="1:13" x14ac:dyDescent="0.2">
      <c r="A22" s="255" t="s">
        <v>80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</row>
    <row r="23" spans="1:13" x14ac:dyDescent="0.2">
      <c r="A23" s="255" t="s">
        <v>79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</row>
    <row r="24" spans="1:13" x14ac:dyDescent="0.2">
      <c r="A24" s="255" t="s">
        <v>78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</row>
    <row r="25" spans="1:13" x14ac:dyDescent="0.2">
      <c r="A25" s="255" t="s">
        <v>77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</row>
    <row r="26" spans="1:13" x14ac:dyDescent="0.2">
      <c r="A26" s="151" t="s">
        <v>76</v>
      </c>
      <c r="B26" s="148"/>
      <c r="C26" s="150"/>
      <c r="D26" s="150"/>
      <c r="E26" s="150"/>
      <c r="F26" s="150"/>
      <c r="G26" s="148"/>
      <c r="H26" s="148"/>
      <c r="I26" s="148"/>
      <c r="J26" s="148"/>
      <c r="K26" s="149"/>
      <c r="L26" s="149"/>
      <c r="M26" s="148"/>
    </row>
    <row r="27" spans="1:13" x14ac:dyDescent="0.2">
      <c r="A27" s="147" t="s">
        <v>75</v>
      </c>
    </row>
  </sheetData>
  <sheetProtection password="D3C7" sheet="1"/>
  <mergeCells count="29">
    <mergeCell ref="N5:O5"/>
    <mergeCell ref="N13:O13"/>
    <mergeCell ref="N15:O15"/>
    <mergeCell ref="E15:F15"/>
    <mergeCell ref="I15:J15"/>
    <mergeCell ref="I11:J11"/>
    <mergeCell ref="E13:F13"/>
    <mergeCell ref="E7:G7"/>
    <mergeCell ref="N7:P7"/>
    <mergeCell ref="N11:P11"/>
    <mergeCell ref="A1:M1"/>
    <mergeCell ref="A5:B5"/>
    <mergeCell ref="E9:F9"/>
    <mergeCell ref="A10:B10"/>
    <mergeCell ref="A11:B11"/>
    <mergeCell ref="A3:M3"/>
    <mergeCell ref="A9:B9"/>
    <mergeCell ref="E11:F11"/>
    <mergeCell ref="A7:B7"/>
    <mergeCell ref="A25:M25"/>
    <mergeCell ref="A23:M23"/>
    <mergeCell ref="A13:B13"/>
    <mergeCell ref="A18:M18"/>
    <mergeCell ref="A19:M19"/>
    <mergeCell ref="A20:M20"/>
    <mergeCell ref="A22:M22"/>
    <mergeCell ref="A24:M24"/>
    <mergeCell ref="A15:B15"/>
    <mergeCell ref="I13:J13"/>
  </mergeCells>
  <conditionalFormatting sqref="L15 L11 E5">
    <cfRule type="containsText" dxfId="5" priority="5" stopIfTrue="1" operator="containsText" text="SI">
      <formula>NOT(ISERROR(SEARCH("SI",E5)))</formula>
    </cfRule>
    <cfRule type="containsText" dxfId="4" priority="6" stopIfTrue="1" operator="containsText" text="NO">
      <formula>NOT(ISERROR(SEARCH("NO",E5)))</formula>
    </cfRule>
  </conditionalFormatting>
  <conditionalFormatting sqref="L7">
    <cfRule type="containsText" dxfId="3" priority="3" stopIfTrue="1" operator="containsText" text="SI">
      <formula>NOT(ISERROR(SEARCH("SI",L7)))</formula>
    </cfRule>
    <cfRule type="containsText" dxfId="2" priority="4" stopIfTrue="1" operator="containsText" text="NO">
      <formula>NOT(ISERROR(SEARCH("NO",L7)))</formula>
    </cfRule>
  </conditionalFormatting>
  <conditionalFormatting sqref="L13">
    <cfRule type="containsText" dxfId="1" priority="1" stopIfTrue="1" operator="containsText" text="SI">
      <formula>NOT(ISERROR(SEARCH("SI",L13)))</formula>
    </cfRule>
    <cfRule type="containsText" dxfId="0" priority="2" stopIfTrue="1" operator="containsText" text="NO">
      <formula>NOT(ISERROR(SEARCH("NO",L13)))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812F-A6EF-4A0F-9230-A76A121CD74D}">
  <dimension ref="A1:AE27"/>
  <sheetViews>
    <sheetView showGridLines="0" tabSelected="1" zoomScaleNormal="100" workbookViewId="0">
      <selection sqref="A1:AC1"/>
    </sheetView>
  </sheetViews>
  <sheetFormatPr defaultRowHeight="15" x14ac:dyDescent="0.2"/>
  <cols>
    <col min="1" max="1" width="5.7109375" style="106" bestFit="1" customWidth="1"/>
    <col min="2" max="2" width="6.28515625" style="106" bestFit="1" customWidth="1"/>
    <col min="3" max="3" width="10.7109375" style="118" bestFit="1" customWidth="1"/>
    <col min="4" max="4" width="18.140625" style="119" customWidth="1"/>
    <col min="5" max="5" width="10.7109375" style="118" bestFit="1" customWidth="1"/>
    <col min="6" max="6" width="15.7109375" style="119" customWidth="1"/>
    <col min="7" max="8" width="12.140625" style="120" customWidth="1"/>
    <col min="9" max="9" width="8" style="117" customWidth="1"/>
    <col min="10" max="10" width="12.140625" style="120" customWidth="1"/>
    <col min="11" max="12" width="14.85546875" style="106" customWidth="1"/>
    <col min="13" max="13" width="5.7109375" style="106" bestFit="1" customWidth="1"/>
    <col min="14" max="14" width="8.28515625" style="106" bestFit="1" customWidth="1"/>
    <col min="15" max="15" width="10.7109375" style="118" bestFit="1" customWidth="1"/>
    <col min="16" max="16" width="25.5703125" style="119" customWidth="1"/>
    <col min="17" max="17" width="16.7109375" style="118" customWidth="1"/>
    <col min="18" max="18" width="19.28515625" style="118" customWidth="1"/>
    <col min="19" max="19" width="7" style="106" hidden="1" customWidth="1"/>
    <col min="20" max="20" width="22.28515625" style="119" hidden="1" customWidth="1"/>
    <col min="21" max="24" width="0" style="106" hidden="1" customWidth="1"/>
    <col min="25" max="25" width="5.7109375" style="106" hidden="1" customWidth="1"/>
    <col min="26" max="26" width="8.28515625" style="106" hidden="1" customWidth="1"/>
    <col min="27" max="27" width="3.28515625" style="106" hidden="1" customWidth="1"/>
    <col min="28" max="28" width="13.7109375" style="106" customWidth="1"/>
    <col min="29" max="29" width="14" style="118" customWidth="1"/>
    <col min="30" max="30" width="0" style="106" hidden="1" customWidth="1"/>
    <col min="31" max="31" width="9.140625" style="148" customWidth="1"/>
    <col min="32" max="16384" width="9.140625" style="106"/>
  </cols>
  <sheetData>
    <row r="1" spans="1:31" s="89" customFormat="1" ht="23.1" customHeight="1" x14ac:dyDescent="0.2">
      <c r="A1" s="245" t="s">
        <v>118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E1" s="199"/>
    </row>
    <row r="2" spans="1:31" s="96" customFormat="1" ht="15" customHeight="1" x14ac:dyDescent="0.2">
      <c r="A2" s="90"/>
      <c r="B2" s="91"/>
      <c r="C2" s="21"/>
      <c r="D2" s="92"/>
      <c r="E2" s="21"/>
      <c r="F2" s="92"/>
      <c r="G2" s="93"/>
      <c r="H2" s="93"/>
      <c r="I2" s="137"/>
      <c r="J2" s="93"/>
      <c r="K2" s="91"/>
      <c r="L2" s="91"/>
      <c r="M2" s="91"/>
      <c r="N2" s="91"/>
      <c r="O2" s="21"/>
      <c r="P2" s="92"/>
      <c r="Q2" s="21"/>
      <c r="R2" s="21"/>
      <c r="S2" s="91"/>
      <c r="T2" s="92"/>
      <c r="U2" s="91"/>
      <c r="V2" s="91"/>
      <c r="W2" s="91"/>
      <c r="X2" s="91"/>
      <c r="Y2" s="91"/>
      <c r="Z2" s="91"/>
      <c r="AA2" s="91"/>
      <c r="AB2" s="91"/>
      <c r="AC2" s="206" t="s">
        <v>119</v>
      </c>
      <c r="AE2" s="200"/>
    </row>
    <row r="3" spans="1:31" s="89" customFormat="1" ht="23.1" customHeight="1" x14ac:dyDescent="0.2">
      <c r="A3" s="271" t="s">
        <v>72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3"/>
      <c r="AE3" s="199"/>
    </row>
    <row r="4" spans="1:31" s="89" customFormat="1" ht="23.1" customHeight="1" x14ac:dyDescent="0.2">
      <c r="A4" s="97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36"/>
      <c r="AE4" s="199"/>
    </row>
    <row r="5" spans="1:31" s="89" customFormat="1" ht="23.1" customHeight="1" x14ac:dyDescent="0.2">
      <c r="A5" s="266" t="s">
        <v>73</v>
      </c>
      <c r="B5" s="284"/>
      <c r="C5" s="284"/>
      <c r="D5" s="284"/>
      <c r="E5" s="284"/>
      <c r="F5" s="285"/>
      <c r="G5" s="212">
        <f>(G20)</f>
        <v>1147.1200000000001</v>
      </c>
      <c r="H5" s="135"/>
      <c r="I5" s="135"/>
      <c r="J5" s="135"/>
      <c r="K5" s="135"/>
      <c r="L5" s="135"/>
      <c r="M5" s="135"/>
      <c r="N5" s="135"/>
      <c r="O5" s="13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36"/>
      <c r="AE5" s="199"/>
    </row>
    <row r="6" spans="1:31" s="89" customFormat="1" ht="23.1" customHeight="1" x14ac:dyDescent="0.2">
      <c r="A6" s="266" t="s">
        <v>74</v>
      </c>
      <c r="B6" s="284"/>
      <c r="C6" s="284"/>
      <c r="D6" s="284"/>
      <c r="E6" s="284"/>
      <c r="F6" s="284"/>
      <c r="G6" s="214">
        <f>(AD20)</f>
        <v>7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36"/>
      <c r="AE6" s="199"/>
    </row>
    <row r="7" spans="1:31" s="89" customFormat="1" ht="23.1" customHeight="1" x14ac:dyDescent="0.2">
      <c r="A7" s="97"/>
      <c r="B7" s="98"/>
      <c r="C7" s="99"/>
      <c r="D7" s="100"/>
      <c r="E7" s="99"/>
      <c r="F7" s="100"/>
      <c r="G7" s="101"/>
      <c r="H7" s="101"/>
      <c r="I7" s="138"/>
      <c r="J7" s="101"/>
      <c r="K7" s="98"/>
      <c r="L7" s="98"/>
      <c r="M7" s="98"/>
      <c r="N7" s="98"/>
      <c r="O7" s="99"/>
      <c r="P7" s="100"/>
      <c r="Q7" s="99"/>
      <c r="R7" s="99"/>
      <c r="S7" s="98"/>
      <c r="T7" s="100"/>
      <c r="U7" s="98"/>
      <c r="V7" s="98"/>
      <c r="W7" s="98"/>
      <c r="X7" s="98"/>
      <c r="Y7" s="98"/>
      <c r="Z7" s="98"/>
      <c r="AA7" s="98"/>
      <c r="AB7" s="98"/>
      <c r="AC7" s="144"/>
      <c r="AE7" s="199"/>
    </row>
    <row r="8" spans="1:31" s="89" customFormat="1" ht="23.1" customHeight="1" x14ac:dyDescent="0.2">
      <c r="A8" s="227" t="s">
        <v>14</v>
      </c>
      <c r="B8" s="241"/>
      <c r="C8" s="242"/>
      <c r="D8" s="227" t="s">
        <v>15</v>
      </c>
      <c r="E8" s="241"/>
      <c r="F8" s="241"/>
      <c r="G8" s="241"/>
      <c r="H8" s="241"/>
      <c r="I8" s="241"/>
      <c r="J8" s="241"/>
      <c r="K8" s="241"/>
      <c r="L8" s="242"/>
      <c r="M8" s="227" t="s">
        <v>16</v>
      </c>
      <c r="N8" s="241"/>
      <c r="O8" s="242"/>
      <c r="P8" s="227" t="s">
        <v>1</v>
      </c>
      <c r="Q8" s="241"/>
      <c r="R8" s="241"/>
      <c r="S8" s="227" t="s">
        <v>17</v>
      </c>
      <c r="T8" s="242"/>
      <c r="U8" s="227" t="s">
        <v>18</v>
      </c>
      <c r="V8" s="241"/>
      <c r="W8" s="241"/>
      <c r="X8" s="242"/>
      <c r="Y8" s="227" t="s">
        <v>19</v>
      </c>
      <c r="Z8" s="241"/>
      <c r="AA8" s="241"/>
      <c r="AB8" s="102" t="s">
        <v>47</v>
      </c>
      <c r="AC8" s="102" t="s">
        <v>71</v>
      </c>
      <c r="AE8" s="199"/>
    </row>
    <row r="9" spans="1:31" ht="36" customHeight="1" x14ac:dyDescent="0.2">
      <c r="A9" s="103" t="s">
        <v>21</v>
      </c>
      <c r="B9" s="103" t="s">
        <v>22</v>
      </c>
      <c r="C9" s="142" t="s">
        <v>25</v>
      </c>
      <c r="D9" s="103" t="s">
        <v>24</v>
      </c>
      <c r="E9" s="104" t="s">
        <v>25</v>
      </c>
      <c r="F9" s="103" t="s">
        <v>26</v>
      </c>
      <c r="G9" s="139" t="s">
        <v>66</v>
      </c>
      <c r="H9" s="105" t="s">
        <v>67</v>
      </c>
      <c r="I9" s="140" t="s">
        <v>68</v>
      </c>
      <c r="J9" s="139" t="s">
        <v>69</v>
      </c>
      <c r="K9" s="103" t="s">
        <v>28</v>
      </c>
      <c r="L9" s="103" t="s">
        <v>113</v>
      </c>
      <c r="M9" s="103" t="s">
        <v>21</v>
      </c>
      <c r="N9" s="103" t="s">
        <v>24</v>
      </c>
      <c r="O9" s="142" t="s">
        <v>25</v>
      </c>
      <c r="P9" s="103" t="s">
        <v>30</v>
      </c>
      <c r="Q9" s="104" t="s">
        <v>31</v>
      </c>
      <c r="R9" s="104" t="s">
        <v>32</v>
      </c>
      <c r="S9" s="103" t="s">
        <v>33</v>
      </c>
      <c r="T9" s="103" t="s">
        <v>26</v>
      </c>
      <c r="U9" s="103" t="s">
        <v>33</v>
      </c>
      <c r="V9" s="103" t="s">
        <v>34</v>
      </c>
      <c r="W9" s="103" t="s">
        <v>35</v>
      </c>
      <c r="X9" s="103" t="s">
        <v>36</v>
      </c>
      <c r="Y9" s="103" t="s">
        <v>21</v>
      </c>
      <c r="Z9" s="103" t="s">
        <v>24</v>
      </c>
      <c r="AA9" s="103" t="s">
        <v>37</v>
      </c>
      <c r="AB9" s="103" t="s">
        <v>25</v>
      </c>
      <c r="AC9" s="143" t="s">
        <v>70</v>
      </c>
    </row>
    <row r="10" spans="1:31" x14ac:dyDescent="0.2">
      <c r="A10" s="107"/>
      <c r="B10" s="107"/>
      <c r="C10" s="108"/>
      <c r="D10" s="109"/>
      <c r="E10" s="108"/>
      <c r="F10" s="110"/>
      <c r="G10" s="111"/>
      <c r="H10" s="111"/>
      <c r="I10" s="141"/>
      <c r="J10" s="111"/>
      <c r="K10" s="107"/>
      <c r="L10" s="107"/>
      <c r="M10" s="107"/>
      <c r="N10" s="107"/>
      <c r="O10" s="108"/>
      <c r="P10" s="110"/>
      <c r="Q10" s="108"/>
      <c r="R10" s="108"/>
      <c r="S10" s="107"/>
      <c r="T10" s="110"/>
      <c r="U10" s="107"/>
      <c r="V10" s="107"/>
      <c r="W10" s="107"/>
      <c r="X10" s="107"/>
      <c r="Y10" s="112"/>
      <c r="Z10" s="112"/>
      <c r="AA10" s="112"/>
      <c r="AB10" s="113"/>
      <c r="AC10" s="108"/>
    </row>
    <row r="11" spans="1:31" x14ac:dyDescent="0.2">
      <c r="A11" s="207">
        <v>2026</v>
      </c>
      <c r="B11" s="207">
        <v>324</v>
      </c>
      <c r="C11" s="207" t="s">
        <v>120</v>
      </c>
      <c r="D11" s="208" t="s">
        <v>121</v>
      </c>
      <c r="E11" s="208" t="s">
        <v>120</v>
      </c>
      <c r="F11" s="208" t="s">
        <v>122</v>
      </c>
      <c r="G11" s="209">
        <v>1200</v>
      </c>
      <c r="H11" s="209">
        <v>0</v>
      </c>
      <c r="I11" s="207" t="s">
        <v>123</v>
      </c>
      <c r="J11" s="209">
        <f t="shared" ref="J11:J18" si="0">IF(I11="SI",G11-H11,G11)</f>
        <v>1200</v>
      </c>
      <c r="K11" s="207" t="s">
        <v>124</v>
      </c>
      <c r="L11" s="207" t="s">
        <v>125</v>
      </c>
      <c r="M11" s="207" t="s">
        <v>126</v>
      </c>
      <c r="N11" s="207" t="s">
        <v>127</v>
      </c>
      <c r="O11" s="207" t="s">
        <v>120</v>
      </c>
      <c r="P11" s="208" t="s">
        <v>128</v>
      </c>
      <c r="Q11" s="207" t="s">
        <v>129</v>
      </c>
      <c r="R11" s="207" t="s">
        <v>130</v>
      </c>
      <c r="S11" s="207" t="s">
        <v>131</v>
      </c>
      <c r="T11" s="207" t="s">
        <v>132</v>
      </c>
      <c r="U11" s="106" t="s">
        <v>133</v>
      </c>
      <c r="V11" s="106">
        <v>7030</v>
      </c>
      <c r="W11" s="106">
        <v>981</v>
      </c>
      <c r="X11" s="106">
        <v>99</v>
      </c>
      <c r="Y11" s="106">
        <v>2026</v>
      </c>
      <c r="Z11" s="106">
        <v>204</v>
      </c>
      <c r="AA11" s="106">
        <v>0</v>
      </c>
      <c r="AB11" s="207" t="s">
        <v>134</v>
      </c>
      <c r="AC11" s="207" t="s">
        <v>135</v>
      </c>
      <c r="AD11" s="106">
        <f t="shared" ref="AD11:AD18" si="1">IF(P11=P10,0,1)</f>
        <v>1</v>
      </c>
    </row>
    <row r="12" spans="1:31" x14ac:dyDescent="0.2">
      <c r="A12" s="207">
        <v>2026</v>
      </c>
      <c r="B12" s="207">
        <v>234</v>
      </c>
      <c r="C12" s="207" t="s">
        <v>136</v>
      </c>
      <c r="D12" s="208" t="s">
        <v>137</v>
      </c>
      <c r="E12" s="208" t="s">
        <v>138</v>
      </c>
      <c r="F12" s="208" t="s">
        <v>139</v>
      </c>
      <c r="G12" s="209">
        <v>-314.26</v>
      </c>
      <c r="H12" s="209">
        <v>-56.67</v>
      </c>
      <c r="I12" s="207" t="s">
        <v>140</v>
      </c>
      <c r="J12" s="209">
        <f t="shared" si="0"/>
        <v>-257.58999999999997</v>
      </c>
      <c r="K12" s="207" t="s">
        <v>141</v>
      </c>
      <c r="L12" s="207" t="s">
        <v>142</v>
      </c>
      <c r="M12" s="207" t="s">
        <v>126</v>
      </c>
      <c r="N12" s="207" t="s">
        <v>143</v>
      </c>
      <c r="O12" s="207" t="s">
        <v>144</v>
      </c>
      <c r="P12" s="208" t="s">
        <v>145</v>
      </c>
      <c r="Q12" s="207" t="s">
        <v>146</v>
      </c>
      <c r="R12" s="207" t="s">
        <v>146</v>
      </c>
      <c r="S12" s="207" t="s">
        <v>147</v>
      </c>
      <c r="T12" s="207" t="s">
        <v>148</v>
      </c>
      <c r="U12" s="106" t="s">
        <v>149</v>
      </c>
      <c r="V12" s="106">
        <v>250</v>
      </c>
      <c r="W12" s="106">
        <v>670</v>
      </c>
      <c r="X12" s="106">
        <v>8</v>
      </c>
      <c r="Y12" s="106">
        <v>2026</v>
      </c>
      <c r="Z12" s="106">
        <v>467</v>
      </c>
      <c r="AA12" s="106">
        <v>0</v>
      </c>
      <c r="AB12" s="207" t="s">
        <v>134</v>
      </c>
      <c r="AC12" s="207" t="s">
        <v>150</v>
      </c>
      <c r="AD12" s="106">
        <f t="shared" si="1"/>
        <v>1</v>
      </c>
    </row>
    <row r="13" spans="1:31" x14ac:dyDescent="0.2">
      <c r="A13" s="207">
        <v>2026</v>
      </c>
      <c r="B13" s="207">
        <v>322</v>
      </c>
      <c r="C13" s="207" t="s">
        <v>120</v>
      </c>
      <c r="D13" s="208" t="s">
        <v>151</v>
      </c>
      <c r="E13" s="208" t="s">
        <v>152</v>
      </c>
      <c r="F13" s="208" t="s">
        <v>153</v>
      </c>
      <c r="G13" s="209">
        <v>14.57</v>
      </c>
      <c r="H13" s="209">
        <v>2.63</v>
      </c>
      <c r="I13" s="207" t="s">
        <v>140</v>
      </c>
      <c r="J13" s="209">
        <f t="shared" si="0"/>
        <v>11.940000000000001</v>
      </c>
      <c r="K13" s="207" t="s">
        <v>154</v>
      </c>
      <c r="L13" s="207" t="s">
        <v>155</v>
      </c>
      <c r="M13" s="207" t="s">
        <v>126</v>
      </c>
      <c r="N13" s="207" t="s">
        <v>156</v>
      </c>
      <c r="O13" s="207" t="s">
        <v>157</v>
      </c>
      <c r="P13" s="208" t="s">
        <v>158</v>
      </c>
      <c r="Q13" s="207" t="s">
        <v>159</v>
      </c>
      <c r="R13" s="207" t="s">
        <v>159</v>
      </c>
      <c r="S13" s="207" t="s">
        <v>147</v>
      </c>
      <c r="T13" s="207" t="s">
        <v>148</v>
      </c>
      <c r="U13" s="106" t="s">
        <v>160</v>
      </c>
      <c r="V13" s="106">
        <v>140</v>
      </c>
      <c r="W13" s="106">
        <v>100</v>
      </c>
      <c r="X13" s="106">
        <v>14</v>
      </c>
      <c r="Y13" s="106">
        <v>2026</v>
      </c>
      <c r="Z13" s="106">
        <v>133</v>
      </c>
      <c r="AA13" s="106">
        <v>0</v>
      </c>
      <c r="AB13" s="207" t="s">
        <v>161</v>
      </c>
      <c r="AC13" s="207" t="s">
        <v>162</v>
      </c>
      <c r="AD13" s="106">
        <f t="shared" si="1"/>
        <v>1</v>
      </c>
    </row>
    <row r="14" spans="1:31" x14ac:dyDescent="0.2">
      <c r="A14" s="207">
        <v>2026</v>
      </c>
      <c r="B14" s="207">
        <v>325</v>
      </c>
      <c r="C14" s="207" t="s">
        <v>120</v>
      </c>
      <c r="D14" s="208" t="s">
        <v>163</v>
      </c>
      <c r="E14" s="208" t="s">
        <v>164</v>
      </c>
      <c r="F14" s="208" t="s">
        <v>165</v>
      </c>
      <c r="G14" s="209">
        <v>86.01</v>
      </c>
      <c r="H14" s="209">
        <v>15.51</v>
      </c>
      <c r="I14" s="207" t="s">
        <v>140</v>
      </c>
      <c r="J14" s="209">
        <f t="shared" si="0"/>
        <v>70.5</v>
      </c>
      <c r="K14" s="207" t="s">
        <v>166</v>
      </c>
      <c r="L14" s="207" t="s">
        <v>167</v>
      </c>
      <c r="M14" s="207" t="s">
        <v>126</v>
      </c>
      <c r="N14" s="207" t="s">
        <v>168</v>
      </c>
      <c r="O14" s="207" t="s">
        <v>152</v>
      </c>
      <c r="P14" s="208" t="s">
        <v>169</v>
      </c>
      <c r="Q14" s="207" t="s">
        <v>170</v>
      </c>
      <c r="R14" s="207" t="s">
        <v>170</v>
      </c>
      <c r="S14" s="207" t="s">
        <v>171</v>
      </c>
      <c r="T14" s="207" t="s">
        <v>172</v>
      </c>
      <c r="U14" s="106" t="s">
        <v>160</v>
      </c>
      <c r="V14" s="106">
        <v>140</v>
      </c>
      <c r="W14" s="106">
        <v>490</v>
      </c>
      <c r="X14" s="106">
        <v>5</v>
      </c>
      <c r="Y14" s="106">
        <v>2026</v>
      </c>
      <c r="Z14" s="106">
        <v>462</v>
      </c>
      <c r="AA14" s="106">
        <v>0</v>
      </c>
      <c r="AB14" s="207" t="s">
        <v>161</v>
      </c>
      <c r="AC14" s="207" t="s">
        <v>173</v>
      </c>
      <c r="AD14" s="106">
        <f t="shared" si="1"/>
        <v>1</v>
      </c>
    </row>
    <row r="15" spans="1:31" x14ac:dyDescent="0.2">
      <c r="A15" s="207">
        <v>2026</v>
      </c>
      <c r="B15" s="207">
        <v>321</v>
      </c>
      <c r="C15" s="207" t="s">
        <v>150</v>
      </c>
      <c r="D15" s="208" t="s">
        <v>174</v>
      </c>
      <c r="E15" s="208" t="s">
        <v>175</v>
      </c>
      <c r="F15" s="208" t="s">
        <v>176</v>
      </c>
      <c r="G15" s="209">
        <v>87.84</v>
      </c>
      <c r="H15" s="209">
        <v>15.84</v>
      </c>
      <c r="I15" s="207" t="s">
        <v>140</v>
      </c>
      <c r="J15" s="209">
        <f t="shared" si="0"/>
        <v>72</v>
      </c>
      <c r="K15" s="207" t="s">
        <v>177</v>
      </c>
      <c r="L15" s="207" t="s">
        <v>178</v>
      </c>
      <c r="M15" s="207" t="s">
        <v>126</v>
      </c>
      <c r="N15" s="207" t="s">
        <v>179</v>
      </c>
      <c r="O15" s="207" t="s">
        <v>180</v>
      </c>
      <c r="P15" s="208" t="s">
        <v>181</v>
      </c>
      <c r="Q15" s="207" t="s">
        <v>182</v>
      </c>
      <c r="R15" s="207" t="s">
        <v>182</v>
      </c>
      <c r="S15" s="207" t="s">
        <v>183</v>
      </c>
      <c r="T15" s="207" t="s">
        <v>184</v>
      </c>
      <c r="U15" s="106" t="s">
        <v>185</v>
      </c>
      <c r="V15" s="106">
        <v>1920</v>
      </c>
      <c r="W15" s="106">
        <v>460</v>
      </c>
      <c r="X15" s="106">
        <v>10</v>
      </c>
      <c r="Y15" s="106">
        <v>2026</v>
      </c>
      <c r="Z15" s="106">
        <v>136</v>
      </c>
      <c r="AA15" s="106">
        <v>0</v>
      </c>
      <c r="AB15" s="207" t="s">
        <v>161</v>
      </c>
      <c r="AC15" s="207" t="s">
        <v>186</v>
      </c>
      <c r="AD15" s="106">
        <f t="shared" si="1"/>
        <v>1</v>
      </c>
    </row>
    <row r="16" spans="1:31" x14ac:dyDescent="0.2">
      <c r="A16" s="207">
        <v>2026</v>
      </c>
      <c r="B16" s="207">
        <v>323</v>
      </c>
      <c r="C16" s="207" t="s">
        <v>120</v>
      </c>
      <c r="D16" s="208" t="s">
        <v>187</v>
      </c>
      <c r="E16" s="208" t="s">
        <v>150</v>
      </c>
      <c r="F16" s="208" t="s">
        <v>188</v>
      </c>
      <c r="G16" s="209">
        <v>3.9</v>
      </c>
      <c r="H16" s="209">
        <v>0</v>
      </c>
      <c r="I16" s="207" t="s">
        <v>140</v>
      </c>
      <c r="J16" s="209">
        <f t="shared" si="0"/>
        <v>3.9</v>
      </c>
      <c r="K16" s="207" t="s">
        <v>154</v>
      </c>
      <c r="L16" s="207" t="s">
        <v>154</v>
      </c>
      <c r="M16" s="207" t="s">
        <v>126</v>
      </c>
      <c r="N16" s="207" t="s">
        <v>189</v>
      </c>
      <c r="O16" s="207" t="s">
        <v>150</v>
      </c>
      <c r="P16" s="208" t="s">
        <v>190</v>
      </c>
      <c r="Q16" s="207" t="s">
        <v>191</v>
      </c>
      <c r="R16" s="207" t="s">
        <v>191</v>
      </c>
      <c r="S16" s="207" t="s">
        <v>147</v>
      </c>
      <c r="T16" s="207" t="s">
        <v>148</v>
      </c>
      <c r="U16" s="106" t="s">
        <v>160</v>
      </c>
      <c r="V16" s="106">
        <v>140</v>
      </c>
      <c r="W16" s="106">
        <v>100</v>
      </c>
      <c r="X16" s="106">
        <v>14</v>
      </c>
      <c r="Y16" s="106">
        <v>2026</v>
      </c>
      <c r="Z16" s="106">
        <v>84</v>
      </c>
      <c r="AA16" s="106">
        <v>0</v>
      </c>
      <c r="AB16" s="207" t="s">
        <v>161</v>
      </c>
      <c r="AC16" s="207" t="s">
        <v>192</v>
      </c>
      <c r="AD16" s="106">
        <f t="shared" si="1"/>
        <v>1</v>
      </c>
    </row>
    <row r="17" spans="1:30" x14ac:dyDescent="0.2">
      <c r="A17" s="207">
        <v>2026</v>
      </c>
      <c r="B17" s="207">
        <v>323</v>
      </c>
      <c r="C17" s="207" t="s">
        <v>120</v>
      </c>
      <c r="D17" s="208" t="s">
        <v>187</v>
      </c>
      <c r="E17" s="208" t="s">
        <v>150</v>
      </c>
      <c r="F17" s="208" t="s">
        <v>188</v>
      </c>
      <c r="G17" s="209">
        <v>0.86</v>
      </c>
      <c r="H17" s="209">
        <v>0.86</v>
      </c>
      <c r="I17" s="207" t="s">
        <v>140</v>
      </c>
      <c r="J17" s="209">
        <f t="shared" si="0"/>
        <v>0</v>
      </c>
      <c r="K17" s="207" t="s">
        <v>154</v>
      </c>
      <c r="L17" s="207" t="s">
        <v>154</v>
      </c>
      <c r="M17" s="207" t="s">
        <v>126</v>
      </c>
      <c r="N17" s="207" t="s">
        <v>189</v>
      </c>
      <c r="O17" s="207" t="s">
        <v>150</v>
      </c>
      <c r="P17" s="208" t="s">
        <v>190</v>
      </c>
      <c r="Q17" s="207" t="s">
        <v>191</v>
      </c>
      <c r="R17" s="207" t="s">
        <v>191</v>
      </c>
      <c r="S17" s="207" t="s">
        <v>147</v>
      </c>
      <c r="T17" s="207" t="s">
        <v>148</v>
      </c>
      <c r="U17" s="106" t="s">
        <v>160</v>
      </c>
      <c r="V17" s="106">
        <v>140</v>
      </c>
      <c r="W17" s="106">
        <v>100</v>
      </c>
      <c r="X17" s="106">
        <v>14</v>
      </c>
      <c r="Y17" s="106">
        <v>2026</v>
      </c>
      <c r="Z17" s="106">
        <v>84</v>
      </c>
      <c r="AA17" s="106">
        <v>0</v>
      </c>
      <c r="AB17" s="207" t="s">
        <v>161</v>
      </c>
      <c r="AC17" s="207" t="s">
        <v>192</v>
      </c>
      <c r="AD17" s="106">
        <f t="shared" si="1"/>
        <v>0</v>
      </c>
    </row>
    <row r="18" spans="1:30" x14ac:dyDescent="0.2">
      <c r="A18" s="207">
        <v>2026</v>
      </c>
      <c r="B18" s="207">
        <v>315</v>
      </c>
      <c r="C18" s="207" t="s">
        <v>180</v>
      </c>
      <c r="D18" s="208" t="s">
        <v>193</v>
      </c>
      <c r="E18" s="208" t="s">
        <v>194</v>
      </c>
      <c r="F18" s="208" t="s">
        <v>195</v>
      </c>
      <c r="G18" s="209">
        <v>68.2</v>
      </c>
      <c r="H18" s="209">
        <v>12.3</v>
      </c>
      <c r="I18" s="207" t="s">
        <v>140</v>
      </c>
      <c r="J18" s="209">
        <f t="shared" si="0"/>
        <v>55.900000000000006</v>
      </c>
      <c r="K18" s="207" t="s">
        <v>196</v>
      </c>
      <c r="L18" s="207" t="s">
        <v>197</v>
      </c>
      <c r="M18" s="207" t="s">
        <v>126</v>
      </c>
      <c r="N18" s="207" t="s">
        <v>198</v>
      </c>
      <c r="O18" s="207" t="s">
        <v>199</v>
      </c>
      <c r="P18" s="208" t="s">
        <v>200</v>
      </c>
      <c r="Q18" s="207" t="s">
        <v>201</v>
      </c>
      <c r="R18" s="207" t="s">
        <v>201</v>
      </c>
      <c r="S18" s="207" t="s">
        <v>121</v>
      </c>
      <c r="T18" s="207" t="s">
        <v>202</v>
      </c>
      <c r="U18" s="106" t="s">
        <v>203</v>
      </c>
      <c r="V18" s="106">
        <v>4430</v>
      </c>
      <c r="W18" s="106">
        <v>140</v>
      </c>
      <c r="X18" s="106">
        <v>99</v>
      </c>
      <c r="Y18" s="106">
        <v>2026</v>
      </c>
      <c r="Z18" s="106">
        <v>86</v>
      </c>
      <c r="AA18" s="106">
        <v>0</v>
      </c>
      <c r="AB18" s="207" t="s">
        <v>150</v>
      </c>
      <c r="AC18" s="207" t="s">
        <v>204</v>
      </c>
      <c r="AD18" s="106">
        <f t="shared" si="1"/>
        <v>1</v>
      </c>
    </row>
    <row r="19" spans="1:30" x14ac:dyDescent="0.2">
      <c r="C19" s="106"/>
      <c r="D19" s="106"/>
      <c r="E19" s="106"/>
      <c r="F19" s="106"/>
      <c r="G19" s="106"/>
      <c r="H19" s="106"/>
      <c r="I19" s="106"/>
      <c r="J19" s="106"/>
      <c r="O19" s="106"/>
      <c r="P19" s="106"/>
      <c r="Q19" s="106"/>
      <c r="R19" s="106"/>
      <c r="T19" s="106"/>
      <c r="AC19" s="106"/>
    </row>
    <row r="20" spans="1:30" x14ac:dyDescent="0.2">
      <c r="C20" s="106"/>
      <c r="D20" s="106"/>
      <c r="E20" s="106"/>
      <c r="F20" s="211" t="s">
        <v>205</v>
      </c>
      <c r="G20" s="210">
        <f>SUM(G11:G18)</f>
        <v>1147.1200000000001</v>
      </c>
      <c r="H20" s="106"/>
      <c r="I20" s="106"/>
      <c r="J20" s="106"/>
      <c r="O20" s="106"/>
      <c r="P20" s="106"/>
      <c r="Q20" s="106"/>
      <c r="R20" s="106"/>
      <c r="T20" s="106"/>
      <c r="AC20" s="106"/>
      <c r="AD20" s="213">
        <f>SUM(AC11:AD18)</f>
        <v>7</v>
      </c>
    </row>
    <row r="21" spans="1:30" x14ac:dyDescent="0.2">
      <c r="C21" s="106"/>
      <c r="D21" s="106"/>
      <c r="E21" s="106"/>
      <c r="F21" s="106"/>
      <c r="G21" s="106"/>
      <c r="H21" s="106"/>
      <c r="I21" s="106"/>
      <c r="J21" s="106"/>
      <c r="O21" s="106"/>
      <c r="P21" s="106"/>
      <c r="Q21" s="106"/>
      <c r="R21" s="106"/>
      <c r="T21" s="106"/>
      <c r="AC21" s="106"/>
    </row>
    <row r="22" spans="1:30" x14ac:dyDescent="0.2">
      <c r="C22" s="106"/>
      <c r="D22" s="106"/>
      <c r="E22" s="106"/>
      <c r="F22" s="106"/>
      <c r="G22" s="106"/>
      <c r="H22" s="106"/>
      <c r="I22" s="106"/>
      <c r="J22" s="106"/>
      <c r="O22" s="106"/>
      <c r="P22" s="106"/>
      <c r="Q22" s="106"/>
      <c r="R22" s="106"/>
      <c r="T22" s="106"/>
      <c r="AC22" s="106"/>
    </row>
    <row r="23" spans="1:30" x14ac:dyDescent="0.2">
      <c r="C23" s="106"/>
      <c r="D23" s="106"/>
      <c r="E23" s="106"/>
      <c r="F23" s="106"/>
      <c r="G23" s="106"/>
      <c r="H23" s="106"/>
      <c r="I23" s="106"/>
      <c r="J23" s="106"/>
      <c r="O23" s="106"/>
      <c r="P23" s="106"/>
      <c r="Q23" s="106"/>
      <c r="R23" s="106"/>
      <c r="T23" s="106"/>
      <c r="AC23" s="106"/>
    </row>
    <row r="24" spans="1:30" x14ac:dyDescent="0.2">
      <c r="C24" s="106"/>
      <c r="D24" s="106"/>
      <c r="E24" s="106"/>
      <c r="F24" s="106"/>
      <c r="G24" s="106"/>
      <c r="H24" s="106"/>
      <c r="I24" s="106"/>
      <c r="J24" s="106"/>
      <c r="O24" s="106"/>
      <c r="P24" s="106"/>
      <c r="Q24" s="106"/>
      <c r="R24" s="106"/>
      <c r="T24" s="106"/>
      <c r="AC24" s="106"/>
    </row>
    <row r="25" spans="1:30" x14ac:dyDescent="0.2">
      <c r="C25" s="106"/>
      <c r="D25" s="106"/>
      <c r="E25" s="106"/>
      <c r="F25" s="106"/>
      <c r="G25" s="106"/>
      <c r="H25" s="106"/>
      <c r="I25" s="106"/>
      <c r="J25" s="106"/>
      <c r="O25" s="106"/>
      <c r="P25" s="106"/>
      <c r="Q25" s="106"/>
      <c r="R25" s="106"/>
      <c r="T25" s="106"/>
      <c r="AC25" s="106"/>
    </row>
    <row r="26" spans="1:30" x14ac:dyDescent="0.2">
      <c r="C26" s="106"/>
      <c r="D26" s="106"/>
      <c r="E26" s="106"/>
      <c r="F26" s="106"/>
      <c r="G26" s="106"/>
      <c r="H26" s="106"/>
      <c r="I26" s="106"/>
      <c r="J26" s="106"/>
      <c r="O26" s="106"/>
      <c r="P26" s="106"/>
      <c r="Q26" s="106"/>
      <c r="R26" s="106"/>
      <c r="T26" s="106"/>
      <c r="AC26" s="106"/>
    </row>
    <row r="27" spans="1:30" x14ac:dyDescent="0.2">
      <c r="C27" s="106"/>
      <c r="D27" s="106"/>
      <c r="E27" s="106"/>
      <c r="F27" s="106"/>
      <c r="G27" s="106"/>
      <c r="H27" s="106"/>
      <c r="I27" s="106"/>
      <c r="J27" s="106"/>
      <c r="O27" s="106"/>
      <c r="P27" s="106"/>
      <c r="Q27" s="106"/>
      <c r="R27" s="106"/>
      <c r="T27" s="106"/>
      <c r="AC27" s="106"/>
    </row>
  </sheetData>
  <mergeCells count="11">
    <mergeCell ref="A6:F6"/>
    <mergeCell ref="A1:AC1"/>
    <mergeCell ref="A3:AC3"/>
    <mergeCell ref="A8:C8"/>
    <mergeCell ref="D8:L8"/>
    <mergeCell ref="M8:O8"/>
    <mergeCell ref="P8:R8"/>
    <mergeCell ref="S8:T8"/>
    <mergeCell ref="U8:X8"/>
    <mergeCell ref="Y8:AA8"/>
    <mergeCell ref="A5:F5"/>
  </mergeCells>
  <dataValidations count="8">
    <dataValidation type="list" allowBlank="1" showInputMessage="1" showErrorMessage="1" errorTitle="SCISSIONE PAGAMENTI" error="Selezionare 'NO' se il documento non è soggeto alla Scissione Pagamenti" sqref="I12:I21" xr:uid="{3291E162-D1FB-4DCA-8D46-DAC59D29E1BF}">
      <formula1>"SI, NO"</formula1>
    </dataValidation>
    <dataValidation type="list" allowBlank="1" showInputMessage="1" showErrorMessage="1" errorTitle="SCISSIONE PAGAMENTI" error="Selezionare 'NO' se il documento non è soggeto alla Scissione Pagamenti" sqref="I13:I21" xr:uid="{4589402D-1DDE-49F4-A3C5-640433E280A8}">
      <formula1>"SI, NO"</formula1>
    </dataValidation>
    <dataValidation type="list" allowBlank="1" showInputMessage="1" showErrorMessage="1" errorTitle="SCISSIONE PAGAMENTI" error="Selezionare 'NO' se il documento non è soggeto alla Scissione Pagamenti" sqref="I14:I21" xr:uid="{7578E479-5478-4988-B3CC-29C2F1880F9B}">
      <formula1>"SI, NO"</formula1>
    </dataValidation>
    <dataValidation type="list" allowBlank="1" showInputMessage="1" showErrorMessage="1" errorTitle="SCISSIONE PAGAMENTI" error="Selezionare 'NO' se il documento non è soggeto alla Scissione Pagamenti" sqref="I15:I21" xr:uid="{150AC92D-1C81-46F8-A260-6E4D528351D3}">
      <formula1>"SI, NO"</formula1>
    </dataValidation>
    <dataValidation type="list" allowBlank="1" showInputMessage="1" showErrorMessage="1" errorTitle="SCISSIONE PAGAMENTI" error="Selezionare 'NO' se il documento non è soggeto alla Scissione Pagamenti" sqref="I16:I21" xr:uid="{288AC691-C1A4-42DC-B6D5-D6994FFD7194}">
      <formula1>"SI, NO"</formula1>
    </dataValidation>
    <dataValidation type="list" allowBlank="1" showInputMessage="1" showErrorMessage="1" errorTitle="SCISSIONE PAGAMENTI" error="Selezionare 'NO' se il documento non è soggeto alla Scissione Pagamenti" sqref="I17:I21" xr:uid="{17EC452D-501C-47E5-BDC7-5D5F3AEB1306}">
      <formula1>"SI, NO"</formula1>
    </dataValidation>
    <dataValidation type="list" allowBlank="1" showInputMessage="1" showErrorMessage="1" errorTitle="SCISSIONE PAGAMENTI" error="Selezionare 'NO' se il documento non è soggeto alla Scissione Pagamenti" sqref="I18:I21" xr:uid="{69B43DC3-CD9B-418A-9134-E466B582F125}">
      <formula1>"SI, NO"</formula1>
    </dataValidation>
    <dataValidation type="list" allowBlank="1" showInputMessage="1" showErrorMessage="1" errorTitle="SCISSIONE PAGAMENTI" error="Selezionare 'NO' se il documento non è soggeto alla Scissione Pagamenti" sqref="I19:I21" xr:uid="{FCE447E6-A1EB-4F73-A7B6-71E188CA06B0}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F40C-C62C-4B11-8567-77AA73CA13DD}">
  <dimension ref="A1:R20"/>
  <sheetViews>
    <sheetView showGridLines="0" topLeftCell="C1" zoomScaleNormal="100" workbookViewId="0">
      <selection sqref="A1:Q1"/>
    </sheetView>
  </sheetViews>
  <sheetFormatPr defaultRowHeight="15" x14ac:dyDescent="0.2"/>
  <cols>
    <col min="1" max="1" width="0" style="106" hidden="1" customWidth="1"/>
    <col min="2" max="2" width="10.28515625" style="106" hidden="1" customWidth="1"/>
    <col min="3" max="3" width="15.7109375" style="119" customWidth="1"/>
    <col min="4" max="4" width="10.7109375" style="118" bestFit="1" customWidth="1"/>
    <col min="5" max="5" width="10.7109375" style="118" customWidth="1"/>
    <col min="6" max="6" width="43.7109375" style="119" customWidth="1"/>
    <col min="7" max="7" width="15.5703125" style="119" hidden="1" customWidth="1"/>
    <col min="8" max="9" width="12.140625" style="120" customWidth="1"/>
    <col min="10" max="10" width="22.85546875" style="119" customWidth="1"/>
    <col min="11" max="11" width="13.7109375" style="119" customWidth="1"/>
    <col min="12" max="12" width="21.7109375" style="106" customWidth="1"/>
    <col min="13" max="16" width="12.140625" style="106" customWidth="1"/>
    <col min="17" max="17" width="9.140625" style="106" customWidth="1"/>
    <col min="18" max="18" width="9.140625" style="148" customWidth="1"/>
    <col min="19" max="16384" width="9.140625" style="106"/>
  </cols>
  <sheetData>
    <row r="1" spans="1:18" s="89" customFormat="1" ht="23.1" customHeight="1" x14ac:dyDescent="0.2">
      <c r="A1" s="302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9"/>
      <c r="R1" s="199"/>
    </row>
    <row r="2" spans="1:18" s="96" customFormat="1" ht="15" customHeight="1" x14ac:dyDescent="0.2">
      <c r="Q2" s="205"/>
      <c r="R2" s="200"/>
    </row>
    <row r="3" spans="1:18" s="89" customFormat="1" ht="23.1" customHeight="1" x14ac:dyDescent="0.2">
      <c r="A3" s="271" t="s">
        <v>111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49"/>
      <c r="R3" s="199"/>
    </row>
    <row r="4" spans="1:18" s="89" customFormat="1" x14ac:dyDescent="0.2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47"/>
      <c r="R4" s="199"/>
    </row>
    <row r="5" spans="1:18" s="89" customFormat="1" ht="23.1" customHeight="1" x14ac:dyDescent="0.2">
      <c r="A5" s="298" t="s">
        <v>110</v>
      </c>
      <c r="B5" s="298"/>
      <c r="C5" s="298"/>
      <c r="D5" s="298"/>
      <c r="E5" s="298"/>
      <c r="F5" s="298"/>
      <c r="G5" s="298"/>
      <c r="H5" s="298"/>
      <c r="I5" s="299"/>
      <c r="J5" s="227" t="s">
        <v>109</v>
      </c>
      <c r="K5" s="248"/>
      <c r="L5" s="248"/>
      <c r="M5" s="248"/>
      <c r="N5" s="248"/>
      <c r="O5" s="248"/>
      <c r="P5" s="248"/>
      <c r="Q5" s="249"/>
      <c r="R5" s="199"/>
    </row>
    <row r="6" spans="1:18" s="89" customFormat="1" ht="23.1" customHeight="1" x14ac:dyDescent="0.2">
      <c r="C6" s="307" t="s">
        <v>97</v>
      </c>
      <c r="D6" s="308"/>
      <c r="E6" s="308"/>
      <c r="F6" s="308"/>
      <c r="G6" s="309"/>
      <c r="H6" s="192">
        <v>0</v>
      </c>
      <c r="I6" s="196"/>
      <c r="J6" s="305" t="s">
        <v>97</v>
      </c>
      <c r="K6" s="305"/>
      <c r="L6" s="305"/>
      <c r="M6" s="305"/>
      <c r="N6" s="306"/>
      <c r="O6" s="197">
        <v>0</v>
      </c>
      <c r="P6" s="292"/>
      <c r="Q6" s="293"/>
      <c r="R6" s="199"/>
    </row>
    <row r="7" spans="1:18" s="89" customFormat="1" ht="23.1" customHeight="1" x14ac:dyDescent="0.2">
      <c r="C7" s="307" t="s">
        <v>115</v>
      </c>
      <c r="D7" s="308"/>
      <c r="E7" s="308"/>
      <c r="F7" s="308"/>
      <c r="G7" s="193"/>
      <c r="H7" s="192">
        <v>0</v>
      </c>
      <c r="I7" s="194"/>
      <c r="J7" s="303" t="s">
        <v>115</v>
      </c>
      <c r="K7" s="303"/>
      <c r="L7" s="303"/>
      <c r="M7" s="303"/>
      <c r="N7" s="304"/>
      <c r="O7" s="195">
        <v>0</v>
      </c>
      <c r="P7" s="294"/>
      <c r="Q7" s="295"/>
      <c r="R7" s="199"/>
    </row>
    <row r="8" spans="1:18" s="89" customFormat="1" ht="23.1" customHeight="1" x14ac:dyDescent="0.2">
      <c r="C8" s="307" t="s">
        <v>116</v>
      </c>
      <c r="D8" s="308"/>
      <c r="E8" s="308"/>
      <c r="F8" s="308"/>
      <c r="G8" s="193"/>
      <c r="H8" s="192">
        <f>H6-H7</f>
        <v>0</v>
      </c>
      <c r="I8" s="190"/>
      <c r="J8" s="300" t="s">
        <v>117</v>
      </c>
      <c r="K8" s="300"/>
      <c r="L8" s="300"/>
      <c r="M8" s="300"/>
      <c r="N8" s="301"/>
      <c r="O8" s="191">
        <v>0</v>
      </c>
      <c r="P8" s="296"/>
      <c r="Q8" s="297"/>
      <c r="R8" s="199"/>
    </row>
    <row r="9" spans="1:18" s="89" customFormat="1" x14ac:dyDescent="0.2">
      <c r="C9" s="189"/>
      <c r="D9" s="189"/>
      <c r="E9" s="189"/>
      <c r="F9" s="189"/>
      <c r="G9" s="188"/>
      <c r="H9" s="187"/>
      <c r="I9" s="161"/>
      <c r="J9" s="164"/>
      <c r="K9" s="164"/>
      <c r="L9" s="164"/>
      <c r="M9" s="164"/>
      <c r="N9" s="164"/>
      <c r="O9" s="186"/>
      <c r="P9" s="286"/>
      <c r="Q9" s="249"/>
      <c r="R9" s="199"/>
    </row>
    <row r="10" spans="1:18" s="89" customFormat="1" ht="16.5" customHeight="1" x14ac:dyDescent="0.2">
      <c r="A10" s="287" t="s">
        <v>108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9"/>
      <c r="R10" s="199"/>
    </row>
    <row r="11" spans="1:18" s="89" customFormat="1" ht="23.1" customHeight="1" x14ac:dyDescent="0.2">
      <c r="A11" s="227" t="s">
        <v>14</v>
      </c>
      <c r="B11" s="242"/>
      <c r="C11" s="227" t="s">
        <v>15</v>
      </c>
      <c r="D11" s="241"/>
      <c r="E11" s="241"/>
      <c r="F11" s="241"/>
      <c r="G11" s="241"/>
      <c r="H11" s="241"/>
      <c r="I11" s="242"/>
      <c r="J11" s="227" t="s">
        <v>1</v>
      </c>
      <c r="K11" s="242"/>
      <c r="L11" s="146"/>
      <c r="M11" s="227" t="s">
        <v>64</v>
      </c>
      <c r="N11" s="241"/>
      <c r="O11" s="241"/>
      <c r="P11" s="241"/>
      <c r="Q11" s="249"/>
      <c r="R11" s="199"/>
    </row>
    <row r="12" spans="1:18" ht="36" customHeight="1" x14ac:dyDescent="0.2">
      <c r="A12" s="103" t="s">
        <v>21</v>
      </c>
      <c r="B12" s="185" t="s">
        <v>107</v>
      </c>
      <c r="C12" s="103" t="s">
        <v>24</v>
      </c>
      <c r="D12" s="104" t="s">
        <v>25</v>
      </c>
      <c r="E12" s="184" t="s">
        <v>106</v>
      </c>
      <c r="F12" s="103" t="s">
        <v>26</v>
      </c>
      <c r="G12" s="103" t="s">
        <v>28</v>
      </c>
      <c r="H12" s="139" t="s">
        <v>66</v>
      </c>
      <c r="I12" s="105" t="s">
        <v>67</v>
      </c>
      <c r="J12" s="103" t="s">
        <v>30</v>
      </c>
      <c r="K12" s="103" t="s">
        <v>31</v>
      </c>
      <c r="L12" s="201" t="s">
        <v>105</v>
      </c>
      <c r="M12" s="128" t="s">
        <v>66</v>
      </c>
      <c r="N12" s="128" t="s">
        <v>104</v>
      </c>
      <c r="O12" s="202" t="s">
        <v>114</v>
      </c>
      <c r="P12" s="128" t="s">
        <v>65</v>
      </c>
      <c r="Q12" s="198" t="s">
        <v>68</v>
      </c>
    </row>
    <row r="13" spans="1:18" x14ac:dyDescent="0.2">
      <c r="C13" s="109"/>
      <c r="D13" s="108"/>
      <c r="E13" s="108"/>
      <c r="F13" s="110"/>
      <c r="G13" s="110"/>
      <c r="H13" s="111"/>
      <c r="I13" s="111"/>
      <c r="J13" s="110"/>
      <c r="K13" s="110"/>
      <c r="L13" s="108"/>
      <c r="M13" s="111"/>
      <c r="N13" s="111"/>
      <c r="O13" s="111"/>
    </row>
    <row r="14" spans="1:18" x14ac:dyDescent="0.2">
      <c r="C14" s="106"/>
      <c r="D14" s="106"/>
      <c r="E14" s="106"/>
      <c r="F14" s="106"/>
      <c r="G14" s="106"/>
      <c r="H14" s="106"/>
      <c r="I14" s="106"/>
      <c r="J14" s="106"/>
      <c r="K14" s="183"/>
    </row>
    <row r="15" spans="1:18" x14ac:dyDescent="0.2"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8" x14ac:dyDescent="0.2">
      <c r="C16" s="106"/>
      <c r="D16" s="106"/>
      <c r="E16" s="106"/>
      <c r="F16" s="106"/>
      <c r="G16" s="106"/>
      <c r="H16" s="106"/>
      <c r="I16" s="106"/>
      <c r="J16" s="106"/>
      <c r="K16" s="106"/>
    </row>
    <row r="17" spans="3:11" x14ac:dyDescent="0.2">
      <c r="C17" s="106"/>
      <c r="D17" s="106"/>
      <c r="E17" s="106"/>
      <c r="F17" s="106"/>
      <c r="G17" s="106"/>
      <c r="H17" s="106"/>
      <c r="I17" s="106"/>
      <c r="J17" s="106"/>
      <c r="K17" s="106"/>
    </row>
    <row r="18" spans="3:11" x14ac:dyDescent="0.2">
      <c r="C18" s="106"/>
      <c r="D18" s="106"/>
      <c r="E18" s="106"/>
      <c r="F18" s="106"/>
      <c r="G18" s="106"/>
      <c r="H18" s="106"/>
      <c r="I18" s="106"/>
      <c r="J18" s="106"/>
      <c r="K18" s="106"/>
    </row>
    <row r="19" spans="3:11" x14ac:dyDescent="0.2">
      <c r="C19" s="106"/>
      <c r="D19" s="106"/>
      <c r="E19" s="106"/>
      <c r="F19" s="106"/>
      <c r="G19" s="106"/>
      <c r="H19" s="106"/>
      <c r="I19" s="106"/>
      <c r="J19" s="106"/>
      <c r="K19" s="106"/>
    </row>
    <row r="20" spans="3:11" x14ac:dyDescent="0.2">
      <c r="C20" s="106"/>
      <c r="D20" s="106"/>
      <c r="E20" s="106"/>
      <c r="F20" s="106"/>
      <c r="G20" s="106"/>
      <c r="H20" s="106"/>
      <c r="I20" s="106"/>
      <c r="J20" s="106"/>
      <c r="K20" s="106"/>
    </row>
  </sheetData>
  <mergeCells count="20">
    <mergeCell ref="A11:B11"/>
    <mergeCell ref="J11:K11"/>
    <mergeCell ref="A5:I5"/>
    <mergeCell ref="J8:N8"/>
    <mergeCell ref="A1:Q1"/>
    <mergeCell ref="J7:N7"/>
    <mergeCell ref="J6:N6"/>
    <mergeCell ref="C6:G6"/>
    <mergeCell ref="C7:F7"/>
    <mergeCell ref="C8:F8"/>
    <mergeCell ref="P9:Q9"/>
    <mergeCell ref="A10:Q10"/>
    <mergeCell ref="M11:Q11"/>
    <mergeCell ref="J5:Q5"/>
    <mergeCell ref="A3:Q3"/>
    <mergeCell ref="A4:Q4"/>
    <mergeCell ref="P6:Q6"/>
    <mergeCell ref="P7:Q7"/>
    <mergeCell ref="P8:Q8"/>
    <mergeCell ref="C11:I11"/>
  </mergeCells>
  <dataValidations count="1">
    <dataValidation type="list" allowBlank="1" showInputMessage="1" showErrorMessage="1" sqref="P13" xr:uid="{E86DDE3F-2A2D-4C46-8D68-8CF743F34B4F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SiopeAllegatoB</vt:lpstr>
      <vt:lpstr>Fatture</vt:lpstr>
      <vt:lpstr>Mandati</vt:lpstr>
      <vt:lpstr>FattureTempi</vt:lpstr>
      <vt:lpstr>MandatiTempi</vt:lpstr>
      <vt:lpstr>IndicatoreRiduzioneDebitoCR</vt:lpstr>
      <vt:lpstr>Debiti</vt:lpstr>
      <vt:lpstr>ElencoFatture</vt:lpstr>
      <vt:lpstr>Debiti!Area_stampa</vt:lpstr>
      <vt:lpstr>ElencoFatture!Area_stampa</vt:lpstr>
      <vt:lpstr>FattureTempi!Area_stampa</vt:lpstr>
      <vt:lpstr>IndicatoreRiduzioneDebitoCR!Area_stampa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comune villanova mondovi</cp:lastModifiedBy>
  <cp:lastPrinted>2015-01-23T09:39:52Z</cp:lastPrinted>
  <dcterms:created xsi:type="dcterms:W3CDTF">1996-11-05T10:16:36Z</dcterms:created>
  <dcterms:modified xsi:type="dcterms:W3CDTF">2026-06-03T07:13:20Z</dcterms:modified>
</cp:coreProperties>
</file>